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1. PAF\8. Skabeloner\5. Projektforlængelse\2024-projekter\"/>
    </mc:Choice>
  </mc:AlternateContent>
  <xr:revisionPtr revIDLastSave="0" documentId="13_ncr:1_{B9A4EC3D-95BF-4BC5-B767-68F43CD4E9A2}" xr6:coauthVersionLast="47" xr6:coauthVersionMax="47" xr10:uidLastSave="{00000000-0000-0000-0000-000000000000}"/>
  <bookViews>
    <workbookView xWindow="135" yWindow="0" windowWidth="17550" windowHeight="23385" xr2:uid="{00000000-000D-0000-FFFF-FFFF00000000}"/>
  </bookViews>
  <sheets>
    <sheet name="Budgetter 2024 og 2025" sheetId="4" r:id="rId1"/>
  </sheets>
  <definedNames>
    <definedName name="_xlnm.Print_Area" localSheetId="0">'Budgetter 2024 og 2025'!$A$1:$K$122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4" l="1"/>
  <c r="F66" i="4"/>
  <c r="F68" i="4"/>
  <c r="H79" i="4" l="1"/>
  <c r="F95" i="4"/>
  <c r="J95" i="4"/>
  <c r="H95" i="4"/>
  <c r="F36" i="4" l="1"/>
  <c r="J104" i="4" l="1"/>
  <c r="H104" i="4"/>
  <c r="F104" i="4"/>
  <c r="F78" i="4"/>
  <c r="F77" i="4"/>
  <c r="J79" i="4"/>
  <c r="J17" i="4" s="1"/>
  <c r="H17" i="4"/>
  <c r="J70" i="4"/>
  <c r="J16" i="4" s="1"/>
  <c r="H70" i="4"/>
  <c r="F69" i="4"/>
  <c r="F67" i="4"/>
  <c r="F79" i="4" l="1"/>
  <c r="F17" i="4" s="1"/>
  <c r="F70" i="4"/>
  <c r="F16" i="4" s="1"/>
  <c r="J23" i="4" l="1"/>
  <c r="H23" i="4"/>
  <c r="F23" i="4"/>
  <c r="J18" i="4"/>
  <c r="H18" i="4"/>
  <c r="H16" i="4"/>
  <c r="F18" i="4"/>
  <c r="H39" i="4" l="1"/>
  <c r="H36" i="4"/>
  <c r="J39" i="4"/>
  <c r="J38" i="4"/>
  <c r="J36" i="4"/>
  <c r="J35" i="4"/>
  <c r="J34" i="4"/>
  <c r="G40" i="4" l="1"/>
  <c r="I40" i="4"/>
  <c r="K40" i="4"/>
  <c r="J31" i="4" l="1"/>
  <c r="J32" i="4"/>
  <c r="F31" i="4"/>
  <c r="J15" i="4"/>
  <c r="J19" i="4" s="1"/>
  <c r="J22" i="4" s="1"/>
  <c r="J24" i="4" s="1"/>
  <c r="K42" i="4" s="1"/>
  <c r="J25" i="4" l="1"/>
  <c r="J40" i="4" l="1"/>
  <c r="F39" i="4"/>
  <c r="H38" i="4"/>
  <c r="F38" i="4"/>
  <c r="H35" i="4"/>
  <c r="F35" i="4"/>
  <c r="H34" i="4"/>
  <c r="F34" i="4"/>
  <c r="H32" i="4"/>
  <c r="F32" i="4"/>
  <c r="F21" i="4"/>
  <c r="H15" i="4"/>
  <c r="F14" i="4"/>
  <c r="E14" i="4"/>
  <c r="F13" i="4"/>
  <c r="E13" i="4"/>
  <c r="F12" i="4"/>
  <c r="E12" i="4"/>
  <c r="F11" i="4"/>
  <c r="E11" i="4"/>
  <c r="F10" i="4"/>
  <c r="E10" i="4"/>
  <c r="F20" i="4" s="1"/>
  <c r="E9" i="4"/>
  <c r="H19" i="4" l="1"/>
  <c r="H22" i="4" s="1"/>
  <c r="H24" i="4" s="1"/>
  <c r="I42" i="4" s="1"/>
  <c r="F40" i="4"/>
  <c r="F42" i="4" s="1"/>
  <c r="H31" i="4"/>
  <c r="J42" i="4"/>
  <c r="F15" i="4"/>
  <c r="F19" i="4" s="1"/>
  <c r="H25" i="4" l="1"/>
  <c r="H40" i="4"/>
  <c r="H42" i="4" s="1"/>
  <c r="F22" i="4"/>
  <c r="F24" i="4" l="1"/>
  <c r="G42" i="4" l="1"/>
  <c r="F25" i="4"/>
</calcChain>
</file>

<file path=xl/sharedStrings.xml><?xml version="1.0" encoding="utf-8"?>
<sst xmlns="http://schemas.openxmlformats.org/spreadsheetml/2006/main" count="133" uniqueCount="92">
  <si>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</si>
  <si>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</si>
  <si>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</si>
  <si>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</si>
  <si>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</si>
  <si>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</si>
  <si>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</si>
  <si>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</si>
  <si>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</si>
  <si>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</si>
  <si>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</si>
  <si>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</si>
  <si>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</si>
  <si>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</si>
  <si>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</si>
  <si>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Overhead - tillæg til intern løn - Model I</t>
  </si>
  <si>
    <t>Overhead - tillæg til tilskudsgrundlaget - Model II</t>
  </si>
  <si>
    <t xml:space="preserve">B </t>
  </si>
  <si>
    <t>B</t>
  </si>
  <si>
    <t>Timeløn før overhead  kr.</t>
  </si>
  <si>
    <t>Timeløn inkl. overhead     kr.</t>
  </si>
  <si>
    <t>A</t>
  </si>
  <si>
    <t xml:space="preserve"> medarbejder- / løngruppe</t>
  </si>
  <si>
    <t>Opgørelse af udgifter med eller uden moms - sæt kryds</t>
  </si>
  <si>
    <t>1. Udgifter er opgjort uden moms</t>
  </si>
  <si>
    <t>2. Udgifter er opgjort med moms</t>
  </si>
  <si>
    <t>Fondens tilskud</t>
  </si>
  <si>
    <t>C</t>
  </si>
  <si>
    <t>Private tilskud</t>
  </si>
  <si>
    <t>Indtægter i projektperioden</t>
  </si>
  <si>
    <t xml:space="preserve">Udgifterne skal være allerede godkendte udgifter. </t>
  </si>
  <si>
    <t>Der kan indsættes flere rækker under de enkelte afsnit</t>
  </si>
  <si>
    <t>I alt</t>
  </si>
  <si>
    <t>Administrative omkostninger / overhead, som finansieres af projektet</t>
  </si>
  <si>
    <t xml:space="preserve">Udstyr </t>
  </si>
  <si>
    <t>Tallet hentene automatisk fra summen af Udstyr på næste side</t>
  </si>
  <si>
    <t>Sats, kr.</t>
  </si>
  <si>
    <t xml:space="preserve"> timer</t>
  </si>
  <si>
    <t xml:space="preserve">Værdi før afskrivning </t>
  </si>
  <si>
    <t>Værdi efter</t>
  </si>
  <si>
    <t>1.000 kr.</t>
  </si>
  <si>
    <t>Tallet hentes automatisk fra summen af Øvrige projektudgifter på næste side</t>
  </si>
  <si>
    <t>Tallet hentes automatisk fra summen af Ekstern bistand på næste side</t>
  </si>
  <si>
    <t>Tallet hentes automatisk fra summen af Indtægter på næste side</t>
  </si>
  <si>
    <t>Interne lønudgifter udfyldes fra øverste linje og nedefter.</t>
  </si>
  <si>
    <t xml:space="preserve">ALLE grå felter udfyldes automatisk. </t>
  </si>
  <si>
    <t>Intern løn</t>
  </si>
  <si>
    <t>Evt. kommentarer til budgetterede udgifter til Ekstern bistand</t>
  </si>
  <si>
    <t>Evt. kommentarer til budgetterede udgifter til Udstyr</t>
  </si>
  <si>
    <t>Navn + nøgleord for opgaven</t>
  </si>
  <si>
    <t>Revision</t>
  </si>
  <si>
    <t xml:space="preserve">Mødeudgifter - lokale og forplejning </t>
  </si>
  <si>
    <t>Rejseudgifter - ophold, transport, herunder kørsel i egen bil</t>
  </si>
  <si>
    <t xml:space="preserve">OBS - Sørg for at sideskift falder naturligt. </t>
  </si>
  <si>
    <t>Vejledning til udfyldelse af Del 2 projektøkonomiskemaet</t>
  </si>
  <si>
    <t>Eventuelle bemærkninger vedr. moms kan nævnes under punkt 9.</t>
  </si>
  <si>
    <t>Godkendt budget 2024</t>
  </si>
  <si>
    <t>Kommentarer til budgetterede udgifter til Øvrige udgifter</t>
  </si>
  <si>
    <t xml:space="preserve">Kommentarer til budgetterede indtægter </t>
  </si>
  <si>
    <t>9. Overordnede bemærkninger til budgettets udgifter og finansiering</t>
  </si>
  <si>
    <t>10. Specifikation og bemærkninger til de enkelte hovedposter i budgettet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</si>
  <si>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</si>
  <si>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</si>
  <si>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</si>
  <si>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
OBS - Overvej om tekst og tabeller i pdf-udgaven fremstår hensigstmæssigt. Falder sideskift fx naturligt, er der blanke sider osv. Hvis ikke så ret til og lav en ny pdf-udgave for derved at gøre det mere læsevenligt. </t>
  </si>
  <si>
    <t xml:space="preserve">Fonden har lavet en standardopsætning af siderne i form af angivelse af "udskriftsområde". Det betyder, at det alene er udskriftsområdet, som kommer med ved fysisk udskrift eller ved konvertering/udskrift til pdf. </t>
  </si>
  <si>
    <r>
      <t>Det er timeantal, timeløn og overheadsats</t>
    </r>
    <r>
      <rPr>
        <b/>
        <sz val="9"/>
        <rFont val="Arial"/>
        <family val="2"/>
      </rPr>
      <t xml:space="preserve"> i 2025 </t>
    </r>
    <r>
      <rPr>
        <sz val="9"/>
        <color theme="1"/>
        <rFont val="Arial"/>
        <family val="2"/>
      </rPr>
      <t>som skal oplyses i kolonne B, C, D. Derved beregnes lønudgifterne automatisk i kolonne F/G.</t>
    </r>
  </si>
  <si>
    <t xml:space="preserve">Der kan indsættes flere rækker under de enkelte afsnit. </t>
  </si>
  <si>
    <r>
      <t>Det er timeantal og sats i</t>
    </r>
    <r>
      <rPr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2025</t>
    </r>
    <r>
      <rPr>
        <sz val="9"/>
        <color theme="1"/>
        <rFont val="Arial"/>
        <family val="2"/>
      </rPr>
      <t xml:space="preserve"> som skal oplyses i kolonne D og E. Derved beregnes udgifterne automatisk i kolonne F/G.</t>
    </r>
  </si>
  <si>
    <r>
      <t xml:space="preserve">Det afskrivningerne for </t>
    </r>
    <r>
      <rPr>
        <b/>
        <sz val="9"/>
        <rFont val="Arial"/>
        <family val="2"/>
      </rPr>
      <t>2025</t>
    </r>
    <r>
      <rPr>
        <sz val="9"/>
        <rFont val="Arial"/>
        <family val="2"/>
      </rPr>
      <t xml:space="preserve"> som skal oplyses i kolonne D og E. Derved beregnes udgifterne automatisk i kolonne F/G</t>
    </r>
  </si>
  <si>
    <t xml:space="preserve">Vær samtidig opmærksom på, om formlen i den grå celle er kopieret med. </t>
  </si>
  <si>
    <t xml:space="preserve">Udstyr og dyr (Køb) </t>
  </si>
  <si>
    <t xml:space="preserve">Studierejser/konferencer - specifikation:  </t>
  </si>
  <si>
    <t xml:space="preserve">Analyser - specifikation: </t>
  </si>
  <si>
    <t xml:space="preserve">Materialer - specifikation: </t>
  </si>
  <si>
    <t xml:space="preserve">Leje af udstyr - specifikation: </t>
  </si>
  <si>
    <t xml:space="preserve">Leje af dyr - specifikation: </t>
  </si>
  <si>
    <t xml:space="preserve">Leje af faciliteter - specifikation: </t>
  </si>
  <si>
    <t>Der kan indsættes flere rækker.</t>
  </si>
  <si>
    <t>Sørg for en hensigtsmæssig sidedeling.</t>
  </si>
  <si>
    <t>1. Budgettet, jf. kolonne C svarer til 2024-budgettet, jf. godkendt basisansøgning.</t>
  </si>
  <si>
    <t>2. Budgettet, jf. kolonne C svarer til 2024-budgettet, jf. tidligere godkendt ændringsansøgning, herunder projektforlængelse fra forrige år.</t>
  </si>
  <si>
    <t>kontrollinje - skal være 0 % / 0</t>
  </si>
  <si>
    <t>Interne lønudgifter i 2025</t>
  </si>
  <si>
    <t>Udgifter</t>
  </si>
  <si>
    <t xml:space="preserve">Finansiering </t>
  </si>
  <si>
    <t>8. Projektets budget i bevillingsåret 2024 og bevillingsåret 2025</t>
  </si>
  <si>
    <t>Ændrings-budget 2024, 
pba. projektfor-længelsen</t>
  </si>
  <si>
    <t>Budget 2025, 
pba. projektfor-længelse</t>
  </si>
  <si>
    <t>Overordnende bemærkninger til budgettet og finansieringen nævnes.</t>
  </si>
  <si>
    <t>Budget 2025
pba. projektfor-længelse</t>
  </si>
  <si>
    <t>Ændrings-budget 2024, 
pba. projektforlængelse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</si>
</sst>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3" fontId="8" fillId="0" borderId="15" xfId="0" applyNumberFormat="1" applyFont="1" applyBorder="1" applyAlignment="1" applyProtection="1">
      <alignment horizontal="right"/>
      <protection locked="0"/>
    </xf>
    <xf numFmtId="9" fontId="8" fillId="2" borderId="12" xfId="0" applyNumberFormat="1" applyFont="1" applyFill="1" applyBorder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8" fillId="3" borderId="13" xfId="0" applyFont="1" applyFill="1" applyBorder="1"/>
    <xf numFmtId="0" fontId="8" fillId="0" borderId="0" xfId="0" applyFont="1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0" fontId="8" fillId="2" borderId="4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8" fillId="0" borderId="0" xfId="0" applyFont="1"/>
    <xf numFmtId="0" fontId="8" fillId="3" borderId="6" xfId="0" applyFont="1" applyFill="1" applyBorder="1"/>
    <xf numFmtId="0" fontId="8" fillId="3" borderId="3" xfId="0" applyFont="1" applyFill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2" borderId="8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0" xfId="0" applyFont="1" applyFill="1" applyBorder="1"/>
    <xf numFmtId="3" fontId="8" fillId="2" borderId="12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 applyProtection="1">
      <alignment vertical="top"/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/>
    </xf>
    <xf numFmtId="0" fontId="6" fillId="0" borderId="22" xfId="0" applyFont="1" applyBorder="1" applyAlignment="1" applyProtection="1">
      <alignment horizontal="right"/>
      <protection locked="0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2" borderId="5" xfId="0" applyFont="1" applyFill="1" applyBorder="1"/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Protection="1">
      <protection locked="0"/>
    </xf>
    <xf numFmtId="3" fontId="6" fillId="0" borderId="15" xfId="0" applyNumberFormat="1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 applyProtection="1">
      <alignment horizontal="center"/>
      <protection locked="0"/>
    </xf>
    <xf numFmtId="3" fontId="6" fillId="2" borderId="15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1" xfId="0" applyFont="1" applyFill="1" applyBorder="1"/>
    <xf numFmtId="0" fontId="6" fillId="2" borderId="7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3" fontId="6" fillId="0" borderId="0" xfId="0" applyNumberFormat="1" applyFont="1" applyAlignment="1" applyProtection="1">
      <alignment horizontal="right"/>
      <protection locked="0"/>
    </xf>
    <xf numFmtId="0" fontId="6" fillId="0" borderId="15" xfId="0" applyFont="1" applyBorder="1" applyAlignment="1" applyProtection="1">
      <alignment horizontal="right"/>
      <protection locked="0"/>
    </xf>
    <xf numFmtId="0" fontId="6" fillId="2" borderId="15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7" xfId="0" applyFont="1" applyFill="1" applyBorder="1"/>
    <xf numFmtId="9" fontId="6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/>
    </xf>
    <xf numFmtId="9" fontId="6" fillId="2" borderId="11" xfId="0" applyNumberFormat="1" applyFont="1" applyFill="1" applyBorder="1" applyAlignment="1">
      <alignment horizontal="right"/>
    </xf>
    <xf numFmtId="9" fontId="6" fillId="2" borderId="1" xfId="0" applyNumberFormat="1" applyFont="1" applyFill="1" applyBorder="1" applyAlignment="1">
      <alignment horizontal="right"/>
    </xf>
    <xf numFmtId="9" fontId="6" fillId="0" borderId="0" xfId="0" applyNumberFormat="1" applyFont="1"/>
    <xf numFmtId="10" fontId="6" fillId="0" borderId="0" xfId="0" applyNumberFormat="1" applyFont="1"/>
    <xf numFmtId="0" fontId="6" fillId="2" borderId="4" xfId="0" applyFont="1" applyFill="1" applyBorder="1"/>
    <xf numFmtId="3" fontId="6" fillId="0" borderId="15" xfId="0" applyNumberFormat="1" applyFont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9" fontId="6" fillId="0" borderId="11" xfId="0" applyNumberFormat="1" applyFont="1" applyBorder="1" applyAlignment="1">
      <alignment horizontal="right"/>
    </xf>
    <xf numFmtId="9" fontId="6" fillId="0" borderId="11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wrapText="1"/>
    </xf>
    <xf numFmtId="9" fontId="6" fillId="0" borderId="0" xfId="0" applyNumberFormat="1" applyFont="1" applyAlignment="1">
      <alignment horizontal="right"/>
    </xf>
    <xf numFmtId="9" fontId="6" fillId="2" borderId="0" xfId="1" applyFont="1" applyFill="1" applyAlignment="1">
      <alignment horizontal="right"/>
    </xf>
    <xf numFmtId="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" fontId="6" fillId="0" borderId="0" xfId="0" applyNumberFormat="1" applyFont="1" applyAlignment="1">
      <alignment horizontal="right"/>
    </xf>
    <xf numFmtId="9" fontId="6" fillId="0" borderId="0" xfId="1" applyFont="1" applyFill="1" applyAlignment="1">
      <alignment horizontal="righ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vertical="center"/>
    </xf>
    <xf numFmtId="0" fontId="8" fillId="3" borderId="7" xfId="0" applyFont="1" applyFill="1" applyBorder="1" applyAlignment="1">
      <alignment vertical="center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3" borderId="11" xfId="0" applyFont="1" applyFill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6" fillId="0" borderId="4" xfId="0" applyFont="1" applyBorder="1"/>
    <xf numFmtId="0" fontId="6" fillId="0" borderId="14" xfId="0" applyFont="1" applyBorder="1"/>
    <xf numFmtId="0" fontId="8" fillId="0" borderId="5" xfId="0" applyFont="1" applyBorder="1" applyAlignment="1" applyProtection="1">
      <alignment vertical="center"/>
      <protection locked="0"/>
    </xf>
    <xf numFmtId="0" fontId="6" fillId="0" borderId="9" xfId="0" applyFont="1" applyBorder="1"/>
    <xf numFmtId="9" fontId="6" fillId="0" borderId="0" xfId="0" applyNumberFormat="1" applyFont="1" applyAlignment="1">
      <alignment vertical="top"/>
    </xf>
    <xf numFmtId="0" fontId="11" fillId="0" borderId="6" xfId="0" applyFont="1" applyBorder="1" applyAlignment="1">
      <alignment vertical="center"/>
    </xf>
    <xf numFmtId="0" fontId="6" fillId="0" borderId="3" xfId="0" applyFont="1" applyBorder="1"/>
    <xf numFmtId="0" fontId="6" fillId="0" borderId="10" xfId="0" applyFont="1" applyBorder="1"/>
    <xf numFmtId="0" fontId="6" fillId="0" borderId="0" xfId="0" applyFont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center"/>
    </xf>
    <xf numFmtId="6" fontId="8" fillId="0" borderId="0" xfId="0" applyNumberFormat="1" applyFont="1" applyProtection="1">
      <protection locked="0"/>
    </xf>
    <xf numFmtId="0" fontId="6" fillId="3" borderId="3" xfId="0" applyFont="1" applyFill="1" applyBorder="1" applyAlignment="1">
      <alignment horizontal="center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11" fillId="0" borderId="0" xfId="0" applyFont="1" applyAlignment="1">
      <alignment vertical="center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righ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1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 applyProtection="1">
      <alignment vertical="top"/>
      <protection locked="0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23" xfId="0" applyFont="1" applyBorder="1" applyProtection="1">
      <protection locked="0"/>
    </xf>
    <xf numFmtId="0" fontId="6" fillId="0" borderId="23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3" fontId="8" fillId="2" borderId="0" xfId="0" applyNumberFormat="1" applyFont="1" applyFill="1" applyAlignment="1">
      <alignment horizontal="right"/>
    </xf>
    <xf numFmtId="0" fontId="12" fillId="3" borderId="1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1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12" fillId="5" borderId="0" xfId="0" applyFont="1" applyFill="1" applyAlignment="1">
      <alignment vertical="top"/>
    </xf>
    <xf numFmtId="0" fontId="0" fillId="0" borderId="0" xfId="0" applyAlignment="1">
      <alignment vertical="top" wrapText="1"/>
    </xf>
    <xf numFmtId="9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/>
    </xf>
    <xf numFmtId="0" fontId="8" fillId="3" borderId="13" xfId="0" applyFont="1" applyFill="1" applyBorder="1" applyAlignment="1">
      <alignment vertical="center"/>
    </xf>
    <xf numFmtId="9" fontId="3" fillId="0" borderId="0" xfId="0" applyNumberFormat="1" applyFont="1" applyAlignment="1">
      <alignment vertical="top"/>
    </xf>
    <xf numFmtId="0" fontId="3" fillId="2" borderId="0" xfId="0" applyFont="1" applyFill="1"/>
    <xf numFmtId="0" fontId="3" fillId="2" borderId="5" xfId="0" applyFont="1" applyFill="1" applyBorder="1"/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6" fillId="0" borderId="15" xfId="0" applyNumberFormat="1" applyFont="1" applyBorder="1" applyAlignment="1">
      <alignment horizontal="right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6" fillId="0" borderId="19" xfId="0" applyNumberFormat="1" applyFont="1" applyBorder="1" applyAlignment="1">
      <alignment horizontal="right"/>
    </xf>
    <xf numFmtId="3" fontId="6" fillId="2" borderId="7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8" fillId="2" borderId="24" xfId="0" applyNumberFormat="1" applyFont="1" applyFill="1" applyBorder="1" applyAlignment="1">
      <alignment horizontal="right"/>
    </xf>
    <xf numFmtId="49" fontId="6" fillId="3" borderId="6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49" fontId="6" fillId="3" borderId="3" xfId="0" applyNumberFormat="1" applyFont="1" applyFill="1" applyBorder="1" applyAlignment="1">
      <alignment horizont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right"/>
    </xf>
    <xf numFmtId="0" fontId="0" fillId="0" borderId="11" xfId="0" applyBorder="1" applyAlignment="1" applyProtection="1">
      <alignment horizontal="left" wrapText="1"/>
      <protection locked="0"/>
    </xf>
    <xf numFmtId="3" fontId="8" fillId="0" borderId="24" xfId="0" applyNumberFormat="1" applyFont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3" fontId="6" fillId="4" borderId="7" xfId="0" applyNumberFormat="1" applyFont="1" applyFill="1" applyBorder="1" applyAlignment="1" applyProtection="1">
      <alignment horizontal="right"/>
      <protection locked="0"/>
    </xf>
    <xf numFmtId="3" fontId="6" fillId="4" borderId="11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9" fontId="6" fillId="2" borderId="6" xfId="1" applyFont="1" applyFill="1" applyBorder="1" applyAlignment="1">
      <alignment horizontal="right"/>
    </xf>
    <xf numFmtId="9" fontId="6" fillId="2" borderId="10" xfId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/>
      <protection locked="0"/>
    </xf>
    <xf numFmtId="3" fontId="6" fillId="2" borderId="11" xfId="0" applyNumberFormat="1" applyFont="1" applyFill="1" applyBorder="1" applyAlignment="1" applyProtection="1">
      <alignment horizontal="right"/>
      <protection locked="0"/>
    </xf>
    <xf numFmtId="3" fontId="8" fillId="2" borderId="7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 applyAlignment="1" applyProtection="1">
      <alignment horizontal="right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 applyProtection="1">
      <alignment horizontal="left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1F1F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428625</xdr:colOff>
      <xdr:row>0</xdr:row>
      <xdr:rowOff>0</xdr:rowOff>
    </xdr:from>
    <xdr:to>
      <xdr:col>20</xdr:col>
      <xdr:colOff>485775</xdr:colOff>
      <xdr:row>19</xdr:row>
      <xdr:rowOff>39475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CBFE29A-504E-463B-9793-67BA3E2F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0475" y="180975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2"/>
  <sheetViews>
    <sheetView showGridLines="0" tabSelected="1" zoomScaleNormal="100" workbookViewId="0">
      <selection activeCell="F9" sqref="F9:G9"/>
    </sheetView>
  </sheetViews>
  <sheetFormatPr defaultColWidth="9.140625" defaultRowHeight="12" x14ac:dyDescent="0.2"/>
  <cols>
    <col min="1" max="1" width="26" style="33" customWidth="1"/>
    <col min="2" max="2" width="7.140625" style="33" customWidth="1"/>
    <col min="3" max="3" width="9.140625" style="33" customWidth="1"/>
    <col min="4" max="4" width="9" style="66" customWidth="1"/>
    <col min="5" max="5" width="9.85546875" style="66" customWidth="1"/>
    <col min="6" max="6" width="6.5703125" style="66" customWidth="1"/>
    <col min="7" max="7" width="6.5703125" style="33" customWidth="1"/>
    <col min="8" max="8" width="6.5703125" style="66" customWidth="1"/>
    <col min="9" max="9" width="6.5703125" style="33" customWidth="1"/>
    <col min="10" max="10" width="6.5703125" style="66" customWidth="1"/>
    <col min="11" max="11" width="6.5703125" style="33" customWidth="1"/>
    <col min="12" max="12" width="0.5703125" style="33" customWidth="1"/>
    <col min="13" max="13" width="5" style="33" customWidth="1"/>
    <col min="14" max="14" width="7.5703125" style="33" customWidth="1"/>
    <col min="15" max="15" width="120.85546875" style="33" customWidth="1"/>
    <col min="16" max="16384" width="9.140625" style="33"/>
  </cols>
  <sheetData>
    <row r="1" spans="1:18" ht="5.25" customHeight="1" x14ac:dyDescent="0.2"/>
    <row r="2" spans="1:18" ht="12.75" x14ac:dyDescent="0.2">
      <c r="A2" s="22" t="s">
        <v>86</v>
      </c>
      <c r="B2" s="168"/>
      <c r="C2" s="168"/>
      <c r="D2" s="168"/>
      <c r="E2" s="168"/>
      <c r="F2" s="168"/>
      <c r="G2" s="168"/>
      <c r="H2" s="168"/>
      <c r="J2" s="169"/>
      <c r="L2" s="37"/>
      <c r="M2" s="6"/>
      <c r="N2" s="6"/>
      <c r="O2" s="160" t="s">
        <v>54</v>
      </c>
      <c r="R2" s="161"/>
    </row>
    <row r="3" spans="1:18" ht="12.75" x14ac:dyDescent="0.2">
      <c r="A3" s="168" t="s">
        <v>80</v>
      </c>
      <c r="B3" s="168"/>
      <c r="C3" s="168"/>
      <c r="D3" s="168"/>
      <c r="E3" s="168"/>
      <c r="F3" s="168"/>
      <c r="G3" s="168"/>
      <c r="H3" s="168"/>
      <c r="J3" s="149"/>
      <c r="L3" s="37"/>
      <c r="O3" s="157" t="s">
        <v>62</v>
      </c>
      <c r="P3" s="161"/>
      <c r="Q3" s="161"/>
    </row>
    <row r="4" spans="1:18" x14ac:dyDescent="0.2">
      <c r="A4" s="222" t="s">
        <v>81</v>
      </c>
      <c r="B4" s="222"/>
      <c r="C4" s="222"/>
      <c r="D4" s="222"/>
      <c r="E4" s="222"/>
      <c r="F4" s="222"/>
      <c r="G4" s="222"/>
      <c r="H4" s="222"/>
      <c r="J4" s="149"/>
      <c r="L4" s="37"/>
    </row>
    <row r="5" spans="1:18" ht="12.75" x14ac:dyDescent="0.2">
      <c r="A5" s="222"/>
      <c r="B5" s="222"/>
      <c r="C5" s="222"/>
      <c r="D5" s="222"/>
      <c r="E5" s="222"/>
      <c r="F5" s="222"/>
      <c r="G5" s="222"/>
      <c r="H5" s="222"/>
      <c r="L5" s="37"/>
      <c r="O5" t="s">
        <v>63</v>
      </c>
    </row>
    <row r="6" spans="1:18" ht="65.099999999999994" customHeight="1" x14ac:dyDescent="0.2">
      <c r="A6" s="172" t="s">
        <v>84</v>
      </c>
      <c r="B6" s="35"/>
      <c r="C6" s="35"/>
      <c r="D6" s="36"/>
      <c r="E6" s="36"/>
      <c r="F6" s="177" t="s">
        <v>88</v>
      </c>
      <c r="G6" s="178"/>
      <c r="H6" s="177" t="s">
        <v>87</v>
      </c>
      <c r="I6" s="178"/>
      <c r="J6" s="177" t="s">
        <v>56</v>
      </c>
      <c r="K6" s="179"/>
      <c r="L6" s="37"/>
      <c r="M6" s="49"/>
      <c r="N6" s="49"/>
      <c r="O6" s="155"/>
    </row>
    <row r="7" spans="1:18" ht="38.25" x14ac:dyDescent="0.2">
      <c r="A7" s="173"/>
      <c r="B7" s="38"/>
      <c r="C7" s="38"/>
      <c r="D7" s="39"/>
      <c r="E7" s="39"/>
      <c r="F7" s="221" t="s">
        <v>0</v>
      </c>
      <c r="G7" s="204"/>
      <c r="H7" s="221" t="s">
        <v>0</v>
      </c>
      <c r="I7" s="205"/>
      <c r="J7" s="204" t="s">
        <v>0</v>
      </c>
      <c r="K7" s="205"/>
      <c r="L7" s="37"/>
      <c r="M7" s="49"/>
      <c r="N7" s="49"/>
      <c r="O7" s="161" t="s">
        <v>64</v>
      </c>
    </row>
    <row r="8" spans="1:18" ht="48" x14ac:dyDescent="0.2">
      <c r="A8" s="167" t="s">
        <v>83</v>
      </c>
      <c r="B8" s="42" t="s">
        <v>9</v>
      </c>
      <c r="C8" s="42" t="s">
        <v>19</v>
      </c>
      <c r="D8" s="43" t="s">
        <v>10</v>
      </c>
      <c r="E8" s="42" t="s">
        <v>20</v>
      </c>
      <c r="F8" s="223" t="s">
        <v>21</v>
      </c>
      <c r="G8" s="224"/>
      <c r="H8" s="215" t="s">
        <v>17</v>
      </c>
      <c r="I8" s="216"/>
      <c r="J8" s="215" t="s">
        <v>27</v>
      </c>
      <c r="K8" s="216"/>
      <c r="L8" s="37"/>
      <c r="M8" s="49"/>
      <c r="N8" s="49"/>
      <c r="O8" s="161" t="s">
        <v>65</v>
      </c>
    </row>
    <row r="9" spans="1:18" x14ac:dyDescent="0.2">
      <c r="A9" s="171" t="s">
        <v>22</v>
      </c>
      <c r="B9" s="45"/>
      <c r="C9" s="46"/>
      <c r="D9" s="47"/>
      <c r="E9" s="48" t="str">
        <f>IF(D9&lt;&gt;"",ROUND(C9*(1+D9/100),0),"")</f>
        <v/>
      </c>
      <c r="F9" s="183" t="str">
        <f>IF(B9&lt;&gt;"",ROUND((+B9*C9)/1000,0),"")</f>
        <v/>
      </c>
      <c r="G9" s="184"/>
      <c r="H9" s="213"/>
      <c r="I9" s="214"/>
      <c r="J9" s="213"/>
      <c r="K9" s="214"/>
      <c r="L9" s="37"/>
      <c r="M9" s="49"/>
      <c r="N9" s="49"/>
    </row>
    <row r="10" spans="1:18" x14ac:dyDescent="0.2">
      <c r="A10" s="44"/>
      <c r="B10" s="45"/>
      <c r="C10" s="46"/>
      <c r="D10" s="47"/>
      <c r="E10" s="48" t="str">
        <f>IF(D10&lt;&gt;"",ROUND(C10*(1+D10/100),0),"")</f>
        <v/>
      </c>
      <c r="F10" s="183" t="str">
        <f>IF(B10&lt;&gt;"",ROUND((+B10*C10)/1000,0),"")</f>
        <v/>
      </c>
      <c r="G10" s="184"/>
      <c r="H10" s="213"/>
      <c r="I10" s="214"/>
      <c r="J10" s="213"/>
      <c r="K10" s="214"/>
      <c r="L10" s="37"/>
      <c r="M10" s="49"/>
      <c r="N10" s="49"/>
      <c r="O10" s="34" t="s">
        <v>44</v>
      </c>
    </row>
    <row r="11" spans="1:18" x14ac:dyDescent="0.2">
      <c r="A11" s="51"/>
      <c r="B11" s="45"/>
      <c r="C11" s="46"/>
      <c r="D11" s="47"/>
      <c r="E11" s="48" t="str">
        <f t="shared" ref="E11:E14" si="0">IF(D11&lt;&gt;"",ROUND(C11*(1+D11/100),0),"")</f>
        <v/>
      </c>
      <c r="F11" s="183" t="str">
        <f t="shared" ref="F11:F14" si="1">IF(B11&lt;&gt;"",ROUND((+B11*C11)/1000,0),"")</f>
        <v/>
      </c>
      <c r="G11" s="184"/>
      <c r="H11" s="213"/>
      <c r="I11" s="214"/>
      <c r="J11" s="213"/>
      <c r="K11" s="214"/>
      <c r="L11" s="37"/>
      <c r="M11" s="49"/>
      <c r="N11" s="49"/>
      <c r="O11" s="154" t="s">
        <v>66</v>
      </c>
    </row>
    <row r="12" spans="1:18" x14ac:dyDescent="0.2">
      <c r="A12" s="44"/>
      <c r="B12" s="45"/>
      <c r="C12" s="46"/>
      <c r="D12" s="47"/>
      <c r="E12" s="48" t="str">
        <f t="shared" si="0"/>
        <v/>
      </c>
      <c r="F12" s="183" t="str">
        <f t="shared" si="1"/>
        <v/>
      </c>
      <c r="G12" s="184"/>
      <c r="H12" s="213"/>
      <c r="I12" s="214"/>
      <c r="J12" s="213"/>
      <c r="K12" s="214"/>
      <c r="L12" s="37"/>
      <c r="M12" s="49"/>
      <c r="N12" s="49"/>
      <c r="O12" s="33" t="s">
        <v>45</v>
      </c>
    </row>
    <row r="13" spans="1:18" x14ac:dyDescent="0.2">
      <c r="A13" s="44"/>
      <c r="B13" s="45"/>
      <c r="C13" s="46"/>
      <c r="D13" s="47"/>
      <c r="E13" s="48" t="str">
        <f t="shared" si="0"/>
        <v/>
      </c>
      <c r="F13" s="183" t="str">
        <f t="shared" si="1"/>
        <v/>
      </c>
      <c r="G13" s="184"/>
      <c r="H13" s="213"/>
      <c r="I13" s="214"/>
      <c r="J13" s="213"/>
      <c r="K13" s="214"/>
      <c r="L13" s="37"/>
      <c r="M13" s="58"/>
      <c r="N13" s="58"/>
    </row>
    <row r="14" spans="1:18" x14ac:dyDescent="0.2">
      <c r="A14" s="44"/>
      <c r="B14" s="45"/>
      <c r="C14" s="46"/>
      <c r="D14" s="47"/>
      <c r="E14" s="48" t="str">
        <f t="shared" si="0"/>
        <v/>
      </c>
      <c r="F14" s="183" t="str">
        <f t="shared" si="1"/>
        <v/>
      </c>
      <c r="G14" s="184"/>
      <c r="H14" s="213"/>
      <c r="I14" s="214"/>
      <c r="J14" s="213"/>
      <c r="K14" s="214"/>
      <c r="L14" s="37"/>
      <c r="M14" s="49"/>
      <c r="N14" s="49"/>
      <c r="O14" s="158" t="s">
        <v>42</v>
      </c>
    </row>
    <row r="15" spans="1:18" x14ac:dyDescent="0.2">
      <c r="A15" s="52" t="s">
        <v>12</v>
      </c>
      <c r="B15" s="53"/>
      <c r="C15" s="53"/>
      <c r="D15" s="53"/>
      <c r="E15" s="54"/>
      <c r="F15" s="183">
        <f>SUM(F9:F14)</f>
        <v>0</v>
      </c>
      <c r="G15" s="184"/>
      <c r="H15" s="183">
        <f>SUM(H9:H14)</f>
        <v>0</v>
      </c>
      <c r="I15" s="184"/>
      <c r="J15" s="183">
        <f>SUM(J9:J14)</f>
        <v>0</v>
      </c>
      <c r="K15" s="184"/>
      <c r="L15" s="37"/>
      <c r="M15" s="58"/>
      <c r="N15" s="58"/>
      <c r="O15" s="158" t="s">
        <v>35</v>
      </c>
    </row>
    <row r="16" spans="1:18" x14ac:dyDescent="0.2">
      <c r="A16" s="55" t="s">
        <v>5</v>
      </c>
      <c r="B16" s="53"/>
      <c r="C16" s="53"/>
      <c r="D16" s="56"/>
      <c r="E16" s="57"/>
      <c r="F16" s="209">
        <f>+F70</f>
        <v>0</v>
      </c>
      <c r="G16" s="210"/>
      <c r="H16" s="209">
        <f>+H70</f>
        <v>0</v>
      </c>
      <c r="I16" s="210"/>
      <c r="J16" s="209">
        <f>+J70</f>
        <v>0</v>
      </c>
      <c r="K16" s="210"/>
      <c r="L16" s="37"/>
      <c r="M16" s="4"/>
      <c r="N16" s="4"/>
      <c r="O16" s="158" t="s">
        <v>41</v>
      </c>
    </row>
    <row r="17" spans="1:16" x14ac:dyDescent="0.2">
      <c r="A17" s="55" t="s">
        <v>34</v>
      </c>
      <c r="B17" s="53"/>
      <c r="C17" s="53"/>
      <c r="D17" s="56"/>
      <c r="E17" s="57"/>
      <c r="F17" s="183">
        <f>+F79</f>
        <v>0</v>
      </c>
      <c r="G17" s="184"/>
      <c r="H17" s="183">
        <f>+H79</f>
        <v>0</v>
      </c>
      <c r="I17" s="184"/>
      <c r="J17" s="183">
        <f>+J79</f>
        <v>0</v>
      </c>
      <c r="K17" s="184"/>
      <c r="L17" s="37"/>
      <c r="M17" s="49"/>
      <c r="N17" s="49"/>
      <c r="O17" s="159"/>
    </row>
    <row r="18" spans="1:16" x14ac:dyDescent="0.2">
      <c r="A18" s="55" t="s">
        <v>7</v>
      </c>
      <c r="B18" s="53"/>
      <c r="C18" s="53"/>
      <c r="D18" s="56"/>
      <c r="E18" s="57"/>
      <c r="F18" s="209">
        <f>+F95</f>
        <v>0</v>
      </c>
      <c r="G18" s="210"/>
      <c r="H18" s="209">
        <f>+H95</f>
        <v>0</v>
      </c>
      <c r="I18" s="210"/>
      <c r="J18" s="209">
        <f>+J95</f>
        <v>0</v>
      </c>
      <c r="K18" s="210"/>
      <c r="L18" s="37"/>
      <c r="M18" s="49"/>
      <c r="N18" s="49"/>
      <c r="O18" s="159"/>
    </row>
    <row r="19" spans="1:16" x14ac:dyDescent="0.2">
      <c r="A19" s="7" t="s">
        <v>13</v>
      </c>
      <c r="B19" s="8"/>
      <c r="C19" s="8"/>
      <c r="D19" s="9"/>
      <c r="E19" s="10"/>
      <c r="F19" s="211">
        <f>ROUND(SUM(F15:F18),0)</f>
        <v>0</v>
      </c>
      <c r="G19" s="212"/>
      <c r="H19" s="211">
        <f>ROUND(SUM(H15:H18),0)</f>
        <v>0</v>
      </c>
      <c r="I19" s="212"/>
      <c r="J19" s="211">
        <f>ROUND(SUM(J15:J18),0)</f>
        <v>0</v>
      </c>
      <c r="K19" s="212"/>
      <c r="L19" s="37"/>
      <c r="M19" s="4"/>
      <c r="N19" s="4"/>
      <c r="O19" s="159"/>
    </row>
    <row r="20" spans="1:16" x14ac:dyDescent="0.2">
      <c r="A20" s="219" t="s">
        <v>15</v>
      </c>
      <c r="B20" s="220"/>
      <c r="C20" s="220"/>
      <c r="D20" s="56"/>
      <c r="E20" s="57"/>
      <c r="F20" s="183" t="str">
        <f>IF(D9&lt;&gt;"",ROUND((SUMPRODUCT(B9:B14,E9:E14)-SUMPRODUCT(B9:B14,C9:C14))/1000,0),"")</f>
        <v/>
      </c>
      <c r="G20" s="184"/>
      <c r="H20" s="213"/>
      <c r="I20" s="214"/>
      <c r="J20" s="213"/>
      <c r="K20" s="214"/>
      <c r="L20" s="37"/>
      <c r="M20" s="58"/>
      <c r="N20" s="58"/>
      <c r="O20" s="159"/>
    </row>
    <row r="21" spans="1:16" x14ac:dyDescent="0.2">
      <c r="A21" s="55" t="s">
        <v>16</v>
      </c>
      <c r="B21" s="53"/>
      <c r="C21" s="53"/>
      <c r="D21" s="59"/>
      <c r="E21" s="60" t="s">
        <v>8</v>
      </c>
      <c r="F21" s="183" t="str">
        <f>IF(D21&lt;&gt;"",ROUND((SUM(F15:F18)-F23)*(1+D21/100)-(SUM(F15:F18)-F23),0),"")</f>
        <v/>
      </c>
      <c r="G21" s="184"/>
      <c r="H21" s="213"/>
      <c r="I21" s="214"/>
      <c r="J21" s="213"/>
      <c r="K21" s="214"/>
      <c r="L21" s="37"/>
      <c r="M21" s="4"/>
      <c r="N21" s="4"/>
      <c r="O21" s="158" t="s">
        <v>43</v>
      </c>
    </row>
    <row r="22" spans="1:16" x14ac:dyDescent="0.2">
      <c r="A22" s="11" t="s">
        <v>14</v>
      </c>
      <c r="B22" s="12"/>
      <c r="C22" s="12"/>
      <c r="D22" s="13"/>
      <c r="E22" s="14"/>
      <c r="F22" s="211">
        <f>IFERROR(ROUND(+F19+F20+F21,0),IFERROR(ROUND(F19+F20,0),IFERROR(F19+F21,F19)))</f>
        <v>0</v>
      </c>
      <c r="G22" s="212"/>
      <c r="H22" s="211">
        <f>IFERROR(ROUND(+H19+H20+H21,0),IFERROR(ROUND(H19+H20,0),IFERROR(H19+H21,H19)))</f>
        <v>0</v>
      </c>
      <c r="I22" s="212"/>
      <c r="J22" s="211">
        <f>IFERROR(ROUND(+J19+J20+J21,0),IFERROR(ROUND(J19+J20,0),IFERROR(J19+J21,J19)))</f>
        <v>0</v>
      </c>
      <c r="K22" s="212"/>
      <c r="L22" s="37"/>
      <c r="M22" s="65"/>
      <c r="N22" s="65"/>
    </row>
    <row r="23" spans="1:16" x14ac:dyDescent="0.2">
      <c r="A23" s="41" t="s">
        <v>6</v>
      </c>
      <c r="B23" s="61"/>
      <c r="C23" s="61"/>
      <c r="D23" s="62"/>
      <c r="E23" s="63"/>
      <c r="F23" s="198">
        <f>+F104</f>
        <v>0</v>
      </c>
      <c r="G23" s="199"/>
      <c r="H23" s="198">
        <f t="shared" ref="H23" si="2">+H104</f>
        <v>0</v>
      </c>
      <c r="I23" s="199"/>
      <c r="J23" s="198">
        <f t="shared" ref="J23" si="3">+J104</f>
        <v>0</v>
      </c>
      <c r="K23" s="199"/>
      <c r="L23" s="37"/>
    </row>
    <row r="24" spans="1:16" ht="12.75" thickBot="1" x14ac:dyDescent="0.25">
      <c r="A24" s="15" t="s">
        <v>1</v>
      </c>
      <c r="B24" s="16"/>
      <c r="C24" s="16"/>
      <c r="D24" s="17"/>
      <c r="E24" s="18"/>
      <c r="F24" s="200">
        <f>ROUND(+F22-F23,0)</f>
        <v>0</v>
      </c>
      <c r="G24" s="201"/>
      <c r="H24" s="200">
        <f>ROUND(+H22-H23,0)</f>
        <v>0</v>
      </c>
      <c r="I24" s="201"/>
      <c r="J24" s="200">
        <f>ROUND(+J22-J23,0)</f>
        <v>0</v>
      </c>
      <c r="K24" s="201"/>
      <c r="L24" s="37"/>
    </row>
    <row r="25" spans="1:16" x14ac:dyDescent="0.2">
      <c r="A25" s="64" t="s">
        <v>11</v>
      </c>
      <c r="B25" s="19"/>
      <c r="C25" s="19"/>
      <c r="D25" s="20"/>
      <c r="E25" s="21"/>
      <c r="F25" s="202" t="str">
        <f>IFERROR((F20+F21)/F24,IFERROR(F20/F24,IFERROR(F21/F24,"")))</f>
        <v/>
      </c>
      <c r="G25" s="203"/>
      <c r="H25" s="202" t="str">
        <f>IFERROR((H20+H21)/H24,IFERROR(H20/H24,IFERROR(H21/H24,"")))</f>
        <v/>
      </c>
      <c r="I25" s="203"/>
      <c r="J25" s="202" t="str">
        <f>IFERROR((J20+J21)/J24,IFERROR(J20/J24,IFERROR(J21/J24,"")))</f>
        <v/>
      </c>
      <c r="K25" s="203"/>
      <c r="L25" s="37"/>
      <c r="M25" s="6"/>
      <c r="N25" s="6"/>
    </row>
    <row r="26" spans="1:16" x14ac:dyDescent="0.2">
      <c r="F26" s="49"/>
      <c r="H26" s="49"/>
      <c r="J26" s="49"/>
      <c r="L26" s="37"/>
      <c r="M26" s="67"/>
      <c r="N26" s="67"/>
    </row>
    <row r="27" spans="1:16" x14ac:dyDescent="0.2">
      <c r="A27" s="22"/>
      <c r="F27" s="49"/>
      <c r="H27" s="49"/>
      <c r="J27" s="49"/>
      <c r="L27" s="37"/>
      <c r="M27" s="67"/>
      <c r="N27" s="67"/>
    </row>
    <row r="28" spans="1:16" ht="61.7" customHeight="1" x14ac:dyDescent="0.2">
      <c r="A28" s="172" t="s">
        <v>85</v>
      </c>
      <c r="B28" s="35"/>
      <c r="C28" s="35"/>
      <c r="D28" s="36"/>
      <c r="E28" s="36"/>
      <c r="F28" s="177" t="s">
        <v>90</v>
      </c>
      <c r="G28" s="178"/>
      <c r="H28" s="177" t="s">
        <v>91</v>
      </c>
      <c r="I28" s="178"/>
      <c r="J28" s="177" t="s">
        <v>56</v>
      </c>
      <c r="K28" s="179"/>
      <c r="L28" s="37"/>
      <c r="M28" s="3"/>
      <c r="N28" s="3"/>
      <c r="O28" s="33" t="s">
        <v>45</v>
      </c>
    </row>
    <row r="29" spans="1:16" ht="13.7" customHeight="1" x14ac:dyDescent="0.2">
      <c r="A29" s="173"/>
      <c r="B29" s="24"/>
      <c r="C29" s="38"/>
      <c r="D29" s="38"/>
      <c r="E29" s="39"/>
      <c r="F29" s="221" t="s">
        <v>0</v>
      </c>
      <c r="G29" s="204"/>
      <c r="H29" s="221" t="s">
        <v>0</v>
      </c>
      <c r="I29" s="205"/>
      <c r="J29" s="204" t="s">
        <v>0</v>
      </c>
      <c r="K29" s="205"/>
      <c r="L29" s="37"/>
      <c r="M29" s="58"/>
      <c r="N29" s="58"/>
      <c r="O29" s="72"/>
      <c r="P29" s="73"/>
    </row>
    <row r="30" spans="1:16" x14ac:dyDescent="0.2">
      <c r="A30" s="25"/>
      <c r="B30" s="26"/>
      <c r="C30" s="68"/>
      <c r="D30" s="68"/>
      <c r="E30" s="69"/>
      <c r="F30" s="206" t="s">
        <v>21</v>
      </c>
      <c r="G30" s="207"/>
      <c r="H30" s="206" t="s">
        <v>18</v>
      </c>
      <c r="I30" s="207"/>
      <c r="J30" s="206" t="s">
        <v>27</v>
      </c>
      <c r="K30" s="207"/>
      <c r="L30" s="37"/>
      <c r="M30" s="49"/>
      <c r="N30" s="49"/>
      <c r="P30" s="73"/>
    </row>
    <row r="31" spans="1:16" x14ac:dyDescent="0.2">
      <c r="A31" s="11" t="s">
        <v>26</v>
      </c>
      <c r="B31" s="12"/>
      <c r="C31" s="53"/>
      <c r="D31" s="53"/>
      <c r="E31" s="70"/>
      <c r="F31" s="71" t="str">
        <f>IF(G31="","",+G31/G40)</f>
        <v/>
      </c>
      <c r="G31" s="1"/>
      <c r="H31" s="71" t="str">
        <f>IF(I31="","",+I31/I40)</f>
        <v/>
      </c>
      <c r="I31" s="1"/>
      <c r="J31" s="71" t="str">
        <f>IF(K31="","",+K31/K40)</f>
        <v/>
      </c>
      <c r="K31" s="1"/>
      <c r="L31" s="37"/>
      <c r="M31" s="58"/>
      <c r="N31" s="58"/>
    </row>
    <row r="32" spans="1:16" x14ac:dyDescent="0.2">
      <c r="A32" s="55" t="s">
        <v>2</v>
      </c>
      <c r="B32" s="53"/>
      <c r="C32" s="74"/>
      <c r="D32" s="74"/>
      <c r="E32" s="70"/>
      <c r="F32" s="71" t="str">
        <f>IF(G32="","",+G32/$G$40)</f>
        <v/>
      </c>
      <c r="G32" s="75"/>
      <c r="H32" s="71" t="str">
        <f>IF(I32="","",+I32/$I$40)</f>
        <v/>
      </c>
      <c r="I32" s="75"/>
      <c r="J32" s="71" t="str">
        <f>IF(K32="","",+K32/$K$40)</f>
        <v/>
      </c>
      <c r="K32" s="75"/>
      <c r="L32" s="37"/>
      <c r="M32" s="58"/>
      <c r="N32" s="58"/>
      <c r="P32" s="73"/>
    </row>
    <row r="33" spans="1:15" x14ac:dyDescent="0.2">
      <c r="A33" s="55" t="s">
        <v>4</v>
      </c>
      <c r="B33" s="53"/>
      <c r="C33" s="76"/>
      <c r="D33" s="76"/>
      <c r="E33" s="76"/>
      <c r="F33" s="76"/>
      <c r="G33" s="77"/>
      <c r="H33" s="76"/>
      <c r="I33" s="77"/>
      <c r="J33" s="76"/>
      <c r="K33" s="78"/>
      <c r="L33" s="37"/>
      <c r="M33" s="58"/>
      <c r="N33" s="58"/>
    </row>
    <row r="34" spans="1:15" x14ac:dyDescent="0.2">
      <c r="A34" s="191"/>
      <c r="B34" s="192"/>
      <c r="C34" s="192"/>
      <c r="D34" s="192"/>
      <c r="E34" s="79"/>
      <c r="F34" s="71" t="str">
        <f>IF(G34="","",+G34/$G$40)</f>
        <v/>
      </c>
      <c r="G34" s="75"/>
      <c r="H34" s="71" t="str">
        <f>IF(I34="","",+I34/$I$40)</f>
        <v/>
      </c>
      <c r="I34" s="75"/>
      <c r="J34" s="71" t="str">
        <f>IF(K34="","",+K34/$K$40)</f>
        <v/>
      </c>
      <c r="K34" s="75"/>
      <c r="L34" s="37"/>
      <c r="M34" s="49"/>
      <c r="N34" s="49"/>
    </row>
    <row r="35" spans="1:15" x14ac:dyDescent="0.2">
      <c r="A35" s="191"/>
      <c r="B35" s="192"/>
      <c r="C35" s="192"/>
      <c r="D35" s="192"/>
      <c r="E35" s="79"/>
      <c r="F35" s="71" t="str">
        <f>IF(G35="","",+G35/$G$40)</f>
        <v/>
      </c>
      <c r="G35" s="75"/>
      <c r="H35" s="71" t="str">
        <f>IF(I35="","",+I35/$I$40)</f>
        <v/>
      </c>
      <c r="I35" s="75"/>
      <c r="J35" s="71" t="str">
        <f>IF(K35="","",+K35/$K$40)</f>
        <v/>
      </c>
      <c r="K35" s="75"/>
      <c r="L35" s="37"/>
      <c r="M35" s="58"/>
      <c r="N35" s="58"/>
    </row>
    <row r="36" spans="1:15" x14ac:dyDescent="0.2">
      <c r="A36" s="191"/>
      <c r="B36" s="192"/>
      <c r="C36" s="192"/>
      <c r="D36" s="192"/>
      <c r="E36" s="79"/>
      <c r="F36" s="71" t="str">
        <f>IF(G36="","",+G36/$G$40)</f>
        <v/>
      </c>
      <c r="G36" s="75"/>
      <c r="H36" s="71" t="str">
        <f>IF(I36="","",+I36/$I$40)</f>
        <v/>
      </c>
      <c r="I36" s="75"/>
      <c r="J36" s="71" t="str">
        <f>IF(K36="","",+K36/$K$40)</f>
        <v/>
      </c>
      <c r="K36" s="75"/>
      <c r="L36" s="37"/>
      <c r="M36" s="58"/>
      <c r="N36" s="58"/>
    </row>
    <row r="37" spans="1:15" x14ac:dyDescent="0.2">
      <c r="A37" s="55" t="s">
        <v>28</v>
      </c>
      <c r="B37" s="53"/>
      <c r="C37" s="76"/>
      <c r="D37" s="76"/>
      <c r="E37" s="71"/>
      <c r="F37" s="71"/>
      <c r="G37" s="77"/>
      <c r="H37" s="71"/>
      <c r="I37" s="77"/>
      <c r="J37" s="71"/>
      <c r="K37" s="78"/>
      <c r="L37" s="37"/>
      <c r="M37" s="4"/>
      <c r="N37" s="4"/>
    </row>
    <row r="38" spans="1:15" x14ac:dyDescent="0.2">
      <c r="A38" s="217"/>
      <c r="B38" s="218"/>
      <c r="C38" s="218"/>
      <c r="D38" s="218"/>
      <c r="E38" s="80"/>
      <c r="F38" s="71" t="str">
        <f>IF(G38="","",+G38/$G$40)</f>
        <v/>
      </c>
      <c r="G38" s="75"/>
      <c r="H38" s="71" t="str">
        <f>IF(I38="","",+I38/$I$40)</f>
        <v/>
      </c>
      <c r="I38" s="75"/>
      <c r="J38" s="71" t="str">
        <f>IF(K38="","",+K38/$K$40)</f>
        <v/>
      </c>
      <c r="K38" s="75"/>
      <c r="L38" s="37"/>
      <c r="O38" s="72"/>
    </row>
    <row r="39" spans="1:15" x14ac:dyDescent="0.2">
      <c r="A39" s="217"/>
      <c r="B39" s="218"/>
      <c r="C39" s="218"/>
      <c r="D39" s="218"/>
      <c r="E39" s="80"/>
      <c r="F39" s="71" t="str">
        <f>IF(G39="","",+G39/$G$40)</f>
        <v/>
      </c>
      <c r="G39" s="81"/>
      <c r="H39" s="71" t="str">
        <f>IF(I39="","",+I39/$I$40)</f>
        <v/>
      </c>
      <c r="I39" s="81"/>
      <c r="J39" s="71" t="str">
        <f>IF(K39="","",+K39/$K$40)</f>
        <v/>
      </c>
      <c r="K39" s="81"/>
      <c r="L39" s="37"/>
      <c r="M39" s="87"/>
      <c r="N39" s="87"/>
    </row>
    <row r="40" spans="1:15" ht="12.75" thickBot="1" x14ac:dyDescent="0.25">
      <c r="A40" s="27" t="s">
        <v>3</v>
      </c>
      <c r="B40" s="28"/>
      <c r="C40" s="29"/>
      <c r="D40" s="29"/>
      <c r="E40" s="2"/>
      <c r="F40" s="2">
        <f t="shared" ref="F40:K40" si="4">SUM(F31:F39)</f>
        <v>0</v>
      </c>
      <c r="G40" s="30">
        <f t="shared" si="4"/>
        <v>0</v>
      </c>
      <c r="H40" s="2">
        <f t="shared" si="4"/>
        <v>0</v>
      </c>
      <c r="I40" s="30">
        <f t="shared" si="4"/>
        <v>0</v>
      </c>
      <c r="J40" s="2">
        <f t="shared" si="4"/>
        <v>0</v>
      </c>
      <c r="K40" s="30">
        <f t="shared" si="4"/>
        <v>0</v>
      </c>
      <c r="L40" s="37"/>
      <c r="O40" s="4"/>
    </row>
    <row r="41" spans="1:15" x14ac:dyDescent="0.2">
      <c r="A41" s="82"/>
      <c r="D41" s="83"/>
      <c r="E41" s="83"/>
      <c r="F41" s="49"/>
      <c r="H41" s="49"/>
      <c r="J41" s="49"/>
      <c r="L41" s="37"/>
      <c r="M41" s="87"/>
      <c r="N41" s="87"/>
    </row>
    <row r="42" spans="1:15" x14ac:dyDescent="0.2">
      <c r="A42" s="166" t="s">
        <v>82</v>
      </c>
      <c r="B42" s="61"/>
      <c r="C42" s="61"/>
      <c r="D42" s="61"/>
      <c r="E42" s="84"/>
      <c r="F42" s="85">
        <f>100%-F40</f>
        <v>1</v>
      </c>
      <c r="G42" s="86">
        <f>+F24-G40</f>
        <v>0</v>
      </c>
      <c r="H42" s="85">
        <f>100%-H40</f>
        <v>1</v>
      </c>
      <c r="I42" s="86">
        <f>+H24-I40</f>
        <v>0</v>
      </c>
      <c r="J42" s="85">
        <f>100%-J40</f>
        <v>1</v>
      </c>
      <c r="K42" s="86">
        <f>+J24-K40</f>
        <v>0</v>
      </c>
      <c r="L42" s="37"/>
    </row>
    <row r="43" spans="1:15" x14ac:dyDescent="0.2">
      <c r="L43" s="37"/>
      <c r="O43" s="152" t="s">
        <v>55</v>
      </c>
    </row>
    <row r="44" spans="1:15" x14ac:dyDescent="0.2">
      <c r="A44" s="22" t="s">
        <v>23</v>
      </c>
      <c r="F44" s="88"/>
      <c r="G44" s="87"/>
      <c r="H44" s="88"/>
      <c r="I44" s="87"/>
      <c r="J44" s="88"/>
      <c r="K44" s="87"/>
      <c r="L44" s="37"/>
    </row>
    <row r="45" spans="1:15" x14ac:dyDescent="0.2">
      <c r="A45" s="33" t="s">
        <v>24</v>
      </c>
      <c r="F45" s="89"/>
      <c r="G45" s="90"/>
      <c r="H45" s="91"/>
      <c r="I45" s="90"/>
      <c r="J45" s="91"/>
      <c r="K45" s="90"/>
      <c r="L45" s="37"/>
    </row>
    <row r="46" spans="1:15" x14ac:dyDescent="0.2">
      <c r="A46" s="33" t="s">
        <v>25</v>
      </c>
      <c r="F46" s="89"/>
      <c r="G46" s="90"/>
      <c r="H46" s="91"/>
      <c r="I46" s="90"/>
      <c r="J46" s="91"/>
      <c r="K46" s="90"/>
      <c r="L46" s="37"/>
    </row>
    <row r="47" spans="1:15" x14ac:dyDescent="0.2">
      <c r="A47" s="152"/>
      <c r="F47" s="113"/>
      <c r="G47" s="113"/>
      <c r="H47" s="113"/>
      <c r="I47" s="113"/>
      <c r="J47" s="113"/>
      <c r="K47" s="113"/>
      <c r="L47" s="37"/>
      <c r="O47" s="147"/>
    </row>
    <row r="48" spans="1:15" x14ac:dyDescent="0.2">
      <c r="A48" s="22" t="s">
        <v>59</v>
      </c>
      <c r="L48" s="37"/>
      <c r="O48" s="148"/>
    </row>
    <row r="49" spans="1:18" x14ac:dyDescent="0.2">
      <c r="A49" s="31"/>
      <c r="L49" s="37"/>
      <c r="O49" s="170" t="s">
        <v>89</v>
      </c>
    </row>
    <row r="50" spans="1:18" ht="15" customHeight="1" x14ac:dyDescent="0.2">
      <c r="A50" s="150"/>
      <c r="B50" s="50"/>
      <c r="C50" s="50"/>
      <c r="D50" s="92"/>
      <c r="E50" s="92"/>
      <c r="F50" s="92"/>
      <c r="L50" s="37"/>
    </row>
    <row r="51" spans="1:18" x14ac:dyDescent="0.2">
      <c r="D51" s="33"/>
      <c r="E51" s="33"/>
      <c r="F51" s="33"/>
      <c r="H51" s="33"/>
      <c r="J51" s="33"/>
      <c r="L51" s="37"/>
    </row>
    <row r="52" spans="1:18" x14ac:dyDescent="0.2">
      <c r="A52" s="31" t="s">
        <v>60</v>
      </c>
      <c r="D52" s="33"/>
      <c r="E52" s="33"/>
      <c r="F52" s="33"/>
      <c r="H52" s="33"/>
      <c r="J52" s="33"/>
      <c r="L52" s="37"/>
      <c r="O52" s="93"/>
    </row>
    <row r="53" spans="1:18" ht="12.75" x14ac:dyDescent="0.2">
      <c r="A53" s="208" t="s">
        <v>61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37"/>
      <c r="O53" s="158" t="s">
        <v>79</v>
      </c>
    </row>
    <row r="54" spans="1:18" x14ac:dyDescent="0.2">
      <c r="A54" s="31"/>
      <c r="D54" s="33"/>
      <c r="E54" s="33"/>
      <c r="F54" s="33"/>
      <c r="H54" s="33"/>
      <c r="J54" s="33"/>
      <c r="L54" s="37"/>
      <c r="O54" s="162" t="s">
        <v>31</v>
      </c>
    </row>
    <row r="55" spans="1:18" x14ac:dyDescent="0.2">
      <c r="A55" s="94" t="s">
        <v>46</v>
      </c>
      <c r="B55" s="95"/>
      <c r="C55" s="95"/>
      <c r="D55" s="96"/>
      <c r="E55" s="96"/>
      <c r="F55" s="96"/>
      <c r="G55" s="96"/>
      <c r="H55" s="96"/>
      <c r="I55" s="96"/>
      <c r="J55" s="96"/>
      <c r="K55" s="97"/>
      <c r="L55" s="37"/>
    </row>
    <row r="56" spans="1:18" x14ac:dyDescent="0.2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100"/>
      <c r="L56" s="37"/>
      <c r="O56" s="156" t="s">
        <v>30</v>
      </c>
    </row>
    <row r="57" spans="1:18" x14ac:dyDescent="0.2">
      <c r="A57" s="101"/>
      <c r="D57" s="33"/>
      <c r="E57" s="33"/>
      <c r="F57" s="33"/>
      <c r="H57" s="33"/>
      <c r="J57" s="33"/>
      <c r="K57" s="102"/>
      <c r="L57" s="37"/>
      <c r="O57" s="93"/>
    </row>
    <row r="58" spans="1:18" x14ac:dyDescent="0.2">
      <c r="A58" s="101"/>
      <c r="D58" s="33"/>
      <c r="E58" s="33"/>
      <c r="F58" s="33"/>
      <c r="H58" s="33"/>
      <c r="J58" s="33"/>
      <c r="K58" s="102"/>
      <c r="L58" s="37"/>
    </row>
    <row r="59" spans="1:18" x14ac:dyDescent="0.2">
      <c r="A59" s="101"/>
      <c r="D59" s="33"/>
      <c r="E59" s="33"/>
      <c r="F59" s="33"/>
      <c r="H59" s="33"/>
      <c r="J59" s="33"/>
      <c r="K59" s="102"/>
      <c r="L59" s="37"/>
    </row>
    <row r="60" spans="1:18" x14ac:dyDescent="0.2">
      <c r="A60" s="101"/>
      <c r="D60" s="33"/>
      <c r="E60" s="33"/>
      <c r="F60" s="33"/>
      <c r="H60" s="33"/>
      <c r="J60" s="33"/>
      <c r="K60" s="102"/>
      <c r="L60" s="37"/>
    </row>
    <row r="61" spans="1:18" x14ac:dyDescent="0.2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6"/>
      <c r="L61" s="37"/>
      <c r="R61" s="109"/>
    </row>
    <row r="62" spans="1:18" x14ac:dyDescent="0.2">
      <c r="A62" s="117"/>
      <c r="D62" s="33"/>
      <c r="E62" s="33"/>
      <c r="F62" s="33"/>
      <c r="H62" s="33"/>
      <c r="J62" s="33"/>
      <c r="L62" s="37"/>
      <c r="O62" s="154" t="s">
        <v>68</v>
      </c>
      <c r="P62" s="40"/>
      <c r="Q62" s="40"/>
      <c r="R62" s="109"/>
    </row>
    <row r="63" spans="1:18" x14ac:dyDescent="0.2">
      <c r="A63" s="107"/>
      <c r="D63" s="33"/>
      <c r="E63" s="33"/>
      <c r="F63" s="33"/>
      <c r="H63" s="33"/>
      <c r="J63" s="33"/>
      <c r="L63" s="37"/>
      <c r="P63" s="40"/>
      <c r="Q63" s="40"/>
      <c r="R63" s="112"/>
    </row>
    <row r="64" spans="1:18" ht="46.5" customHeight="1" x14ac:dyDescent="0.2">
      <c r="A64" s="146" t="s">
        <v>5</v>
      </c>
      <c r="B64" s="35"/>
      <c r="C64" s="35"/>
      <c r="D64" s="108" t="s">
        <v>37</v>
      </c>
      <c r="E64" s="108" t="s">
        <v>36</v>
      </c>
      <c r="F64" s="177" t="s">
        <v>88</v>
      </c>
      <c r="G64" s="178"/>
      <c r="H64" s="177" t="s">
        <v>87</v>
      </c>
      <c r="I64" s="178"/>
      <c r="J64" s="177" t="s">
        <v>56</v>
      </c>
      <c r="K64" s="179"/>
      <c r="L64" s="37"/>
      <c r="O64" s="33" t="s">
        <v>45</v>
      </c>
      <c r="P64" s="112"/>
      <c r="Q64" s="112"/>
      <c r="R64" s="112"/>
    </row>
    <row r="65" spans="1:18" ht="12.75" x14ac:dyDescent="0.2">
      <c r="A65" s="151" t="s">
        <v>49</v>
      </c>
      <c r="B65" s="38"/>
      <c r="C65" s="38"/>
      <c r="D65" s="110"/>
      <c r="E65" s="110"/>
      <c r="F65" s="186" t="s">
        <v>40</v>
      </c>
      <c r="G65" s="187"/>
      <c r="H65" s="190" t="s">
        <v>40</v>
      </c>
      <c r="I65" s="187"/>
      <c r="J65" s="190" t="s">
        <v>40</v>
      </c>
      <c r="K65" s="187"/>
      <c r="L65" s="37"/>
      <c r="P65" s="112"/>
      <c r="Q65" s="112"/>
      <c r="R65" s="112"/>
    </row>
    <row r="66" spans="1:18" x14ac:dyDescent="0.2">
      <c r="A66" s="44"/>
      <c r="B66" s="111"/>
      <c r="C66" s="111"/>
      <c r="D66" s="44"/>
      <c r="E66" s="51"/>
      <c r="F66" s="197" t="str">
        <f t="shared" ref="F66" si="5">+IF(D66&lt;&gt;"", ROUND((D66*E66)/1000,0),"")</f>
        <v/>
      </c>
      <c r="G66" s="197"/>
      <c r="H66" s="182"/>
      <c r="I66" s="182"/>
      <c r="J66" s="176"/>
      <c r="K66" s="176"/>
      <c r="L66" s="37"/>
      <c r="O66" s="162" t="s">
        <v>67</v>
      </c>
      <c r="P66" s="112"/>
      <c r="Q66" s="112"/>
      <c r="R66" s="113"/>
    </row>
    <row r="67" spans="1:18" x14ac:dyDescent="0.2">
      <c r="A67" s="44"/>
      <c r="B67" s="111"/>
      <c r="C67" s="111"/>
      <c r="D67" s="44"/>
      <c r="E67" s="51"/>
      <c r="F67" s="197" t="str">
        <f t="shared" ref="F67:F69" si="6">+IF(D67&lt;&gt;"", ROUND((D67*E67)/1000,0),"")</f>
        <v/>
      </c>
      <c r="G67" s="197"/>
      <c r="H67" s="176"/>
      <c r="I67" s="176"/>
      <c r="J67" s="176"/>
      <c r="K67" s="176"/>
      <c r="L67" s="37"/>
      <c r="O67" s="155" t="s">
        <v>70</v>
      </c>
      <c r="P67" s="50"/>
      <c r="Q67" s="50"/>
      <c r="R67" s="112"/>
    </row>
    <row r="68" spans="1:18" x14ac:dyDescent="0.2">
      <c r="A68" s="44"/>
      <c r="B68" s="111"/>
      <c r="C68" s="111"/>
      <c r="D68" s="44"/>
      <c r="E68" s="51"/>
      <c r="F68" s="183" t="str">
        <f t="shared" si="6"/>
        <v/>
      </c>
      <c r="G68" s="184"/>
      <c r="H68" s="188"/>
      <c r="I68" s="189"/>
      <c r="J68" s="188"/>
      <c r="K68" s="189"/>
      <c r="L68" s="37"/>
      <c r="P68" s="34"/>
      <c r="Q68" s="34"/>
    </row>
    <row r="69" spans="1:18" x14ac:dyDescent="0.2">
      <c r="A69" s="44"/>
      <c r="B69" s="111"/>
      <c r="C69" s="111"/>
      <c r="D69" s="44"/>
      <c r="E69" s="51"/>
      <c r="F69" s="197" t="str">
        <f t="shared" si="6"/>
        <v/>
      </c>
      <c r="G69" s="197"/>
      <c r="H69" s="176"/>
      <c r="I69" s="176"/>
      <c r="J69" s="176"/>
      <c r="K69" s="176"/>
      <c r="L69" s="37"/>
    </row>
    <row r="70" spans="1:18" ht="12.75" thickBot="1" x14ac:dyDescent="0.25">
      <c r="A70" s="114" t="s">
        <v>32</v>
      </c>
      <c r="B70" s="115"/>
      <c r="C70" s="115"/>
      <c r="D70" s="116"/>
      <c r="E70" s="116"/>
      <c r="F70" s="196">
        <f>ROUND(SUM(F66:G69),0)</f>
        <v>0</v>
      </c>
      <c r="G70" s="196"/>
      <c r="H70" s="196">
        <f t="shared" ref="H70" si="7">ROUND(SUM(H66:I69),0)</f>
        <v>0</v>
      </c>
      <c r="I70" s="196"/>
      <c r="J70" s="196">
        <f t="shared" ref="J70" si="8">ROUND(SUM(J66:K69),0)</f>
        <v>0</v>
      </c>
      <c r="K70" s="196"/>
      <c r="L70" s="37"/>
      <c r="O70" s="103"/>
    </row>
    <row r="71" spans="1:18" ht="12.75" x14ac:dyDescent="0.2">
      <c r="A71" s="144" t="s">
        <v>47</v>
      </c>
      <c r="B71" s="50"/>
      <c r="C71" s="50"/>
      <c r="D71" s="92"/>
      <c r="E71" s="92"/>
      <c r="F71" s="92"/>
      <c r="G71" s="50"/>
      <c r="H71" s="92"/>
      <c r="I71" s="50"/>
      <c r="J71" s="92"/>
      <c r="K71" s="50"/>
      <c r="L71" s="37"/>
    </row>
    <row r="72" spans="1:18" ht="12.75" x14ac:dyDescent="0.2">
      <c r="A72" s="144"/>
      <c r="B72" s="50"/>
      <c r="C72" s="50"/>
      <c r="D72" s="92"/>
      <c r="E72" s="92"/>
      <c r="F72" s="92"/>
      <c r="G72" s="50"/>
      <c r="H72" s="92"/>
      <c r="I72" s="50"/>
      <c r="J72" s="92"/>
      <c r="K72" s="50"/>
      <c r="L72" s="37"/>
    </row>
    <row r="73" spans="1:18" ht="12.75" x14ac:dyDescent="0.2">
      <c r="A73" s="144"/>
      <c r="B73" s="50"/>
      <c r="C73" s="50"/>
      <c r="D73" s="92"/>
      <c r="E73" s="92"/>
      <c r="F73" s="92"/>
      <c r="G73" s="50"/>
      <c r="H73" s="92"/>
      <c r="I73" s="50"/>
      <c r="J73" s="92"/>
      <c r="K73" s="50"/>
      <c r="L73" s="37"/>
      <c r="O73" s="163" t="s">
        <v>69</v>
      </c>
    </row>
    <row r="74" spans="1:18" x14ac:dyDescent="0.2">
      <c r="A74" s="117"/>
      <c r="B74" s="50"/>
      <c r="C74" s="50"/>
      <c r="D74" s="92"/>
      <c r="E74" s="92"/>
      <c r="F74" s="92"/>
      <c r="G74" s="50"/>
      <c r="H74" s="92"/>
      <c r="I74" s="50"/>
      <c r="J74" s="92"/>
      <c r="K74" s="50"/>
      <c r="L74" s="37"/>
    </row>
    <row r="75" spans="1:18" ht="43.5" customHeight="1" x14ac:dyDescent="0.2">
      <c r="A75" s="164" t="s">
        <v>71</v>
      </c>
      <c r="B75" s="118"/>
      <c r="C75" s="118"/>
      <c r="D75" s="119" t="s">
        <v>38</v>
      </c>
      <c r="E75" s="120" t="s">
        <v>39</v>
      </c>
      <c r="F75" s="177" t="s">
        <v>88</v>
      </c>
      <c r="G75" s="178"/>
      <c r="H75" s="177" t="s">
        <v>87</v>
      </c>
      <c r="I75" s="178"/>
      <c r="J75" s="177" t="s">
        <v>56</v>
      </c>
      <c r="K75" s="179"/>
      <c r="L75" s="37"/>
    </row>
    <row r="76" spans="1:18" x14ac:dyDescent="0.2">
      <c r="A76" s="23"/>
      <c r="B76" s="121"/>
      <c r="C76" s="121"/>
      <c r="D76" s="190" t="s">
        <v>40</v>
      </c>
      <c r="E76" s="190"/>
      <c r="F76" s="186" t="s">
        <v>40</v>
      </c>
      <c r="G76" s="187"/>
      <c r="H76" s="190" t="s">
        <v>40</v>
      </c>
      <c r="I76" s="187"/>
      <c r="J76" s="190" t="s">
        <v>40</v>
      </c>
      <c r="K76" s="187"/>
      <c r="L76" s="37"/>
    </row>
    <row r="77" spans="1:18" x14ac:dyDescent="0.2">
      <c r="A77" s="122"/>
      <c r="B77" s="123"/>
      <c r="C77" s="123"/>
      <c r="D77" s="44"/>
      <c r="E77" s="51"/>
      <c r="F77" s="183" t="str">
        <f>+IF(D77&lt;&gt;"",ROUND((D77-E77),0),"")</f>
        <v/>
      </c>
      <c r="G77" s="184"/>
      <c r="H77" s="188"/>
      <c r="I77" s="189"/>
      <c r="J77" s="188"/>
      <c r="K77" s="189"/>
      <c r="L77" s="37"/>
      <c r="O77" s="162" t="s">
        <v>67</v>
      </c>
    </row>
    <row r="78" spans="1:18" x14ac:dyDescent="0.2">
      <c r="A78" s="122"/>
      <c r="B78" s="123"/>
      <c r="C78" s="123"/>
      <c r="D78" s="44"/>
      <c r="E78" s="51"/>
      <c r="F78" s="183" t="str">
        <f>+IF(D78&lt;&gt;"",ROUND((D78-E78),0),"")</f>
        <v/>
      </c>
      <c r="G78" s="184"/>
      <c r="H78" s="176"/>
      <c r="I78" s="176"/>
      <c r="J78" s="176"/>
      <c r="K78" s="176"/>
      <c r="L78" s="37"/>
      <c r="O78" s="155" t="s">
        <v>70</v>
      </c>
    </row>
    <row r="79" spans="1:18" ht="12.75" thickBot="1" x14ac:dyDescent="0.25">
      <c r="A79" s="114" t="s">
        <v>32</v>
      </c>
      <c r="B79" s="115"/>
      <c r="C79" s="115"/>
      <c r="D79" s="116"/>
      <c r="E79" s="116"/>
      <c r="F79" s="185">
        <f>ROUND(SUM(F77:G78),0)</f>
        <v>0</v>
      </c>
      <c r="G79" s="185"/>
      <c r="H79" s="185">
        <f>ROUND(SUM(H77:I78),0)</f>
        <v>0</v>
      </c>
      <c r="I79" s="185"/>
      <c r="J79" s="185">
        <f>ROUND(SUM(J77:K78),0)</f>
        <v>0</v>
      </c>
      <c r="K79" s="185"/>
      <c r="L79" s="37"/>
    </row>
    <row r="80" spans="1:18" ht="12.75" x14ac:dyDescent="0.2">
      <c r="A80" s="144" t="s">
        <v>48</v>
      </c>
      <c r="B80" s="112"/>
      <c r="C80" s="112"/>
      <c r="D80" s="34"/>
      <c r="E80" s="34"/>
      <c r="F80" s="145"/>
      <c r="G80" s="145"/>
      <c r="H80" s="145"/>
      <c r="I80" s="145"/>
      <c r="J80" s="145"/>
      <c r="K80" s="145"/>
      <c r="L80" s="37"/>
    </row>
    <row r="81" spans="1:15" x14ac:dyDescent="0.2">
      <c r="A81" s="107"/>
      <c r="B81" s="50"/>
      <c r="C81" s="50"/>
      <c r="D81" s="92"/>
      <c r="E81" s="92"/>
      <c r="F81" s="92"/>
      <c r="G81" s="50"/>
      <c r="H81" s="92"/>
      <c r="I81" s="50"/>
      <c r="J81" s="92"/>
      <c r="K81" s="50"/>
      <c r="L81" s="37"/>
    </row>
    <row r="82" spans="1:15" x14ac:dyDescent="0.2">
      <c r="A82" s="31"/>
      <c r="B82" s="50"/>
      <c r="C82" s="50"/>
      <c r="D82" s="92"/>
      <c r="E82" s="92"/>
      <c r="F82" s="92"/>
      <c r="G82" s="50"/>
      <c r="H82" s="92"/>
      <c r="I82" s="50"/>
      <c r="J82" s="92"/>
      <c r="K82" s="50"/>
      <c r="L82" s="37"/>
      <c r="N82" s="148"/>
    </row>
    <row r="83" spans="1:15" ht="45.75" customHeight="1" x14ac:dyDescent="0.2">
      <c r="A83" s="5" t="s">
        <v>7</v>
      </c>
      <c r="B83" s="35"/>
      <c r="C83" s="35"/>
      <c r="D83" s="36"/>
      <c r="E83" s="36"/>
      <c r="F83" s="177" t="s">
        <v>88</v>
      </c>
      <c r="G83" s="178"/>
      <c r="H83" s="177" t="s">
        <v>87</v>
      </c>
      <c r="I83" s="178"/>
      <c r="J83" s="177" t="s">
        <v>56</v>
      </c>
      <c r="K83" s="179"/>
      <c r="L83" s="37"/>
    </row>
    <row r="84" spans="1:15" ht="12.75" customHeight="1" x14ac:dyDescent="0.2">
      <c r="A84" s="23"/>
      <c r="B84" s="38"/>
      <c r="C84" s="38"/>
      <c r="D84" s="39"/>
      <c r="E84" s="39"/>
      <c r="F84" s="186" t="s">
        <v>40</v>
      </c>
      <c r="G84" s="187"/>
      <c r="H84" s="190" t="s">
        <v>40</v>
      </c>
      <c r="I84" s="187"/>
      <c r="J84" s="190" t="s">
        <v>40</v>
      </c>
      <c r="K84" s="187"/>
      <c r="L84" s="37"/>
    </row>
    <row r="85" spans="1:15" ht="12.75" customHeight="1" x14ac:dyDescent="0.2">
      <c r="A85" s="180" t="s">
        <v>50</v>
      </c>
      <c r="B85" s="181"/>
      <c r="C85" s="181"/>
      <c r="D85" s="181"/>
      <c r="E85" s="181"/>
      <c r="F85" s="176"/>
      <c r="G85" s="176"/>
      <c r="H85" s="182"/>
      <c r="I85" s="182"/>
      <c r="J85" s="176"/>
      <c r="K85" s="176"/>
      <c r="L85" s="37"/>
      <c r="O85" s="103"/>
    </row>
    <row r="86" spans="1:15" ht="12.75" x14ac:dyDescent="0.2">
      <c r="A86" s="174" t="s">
        <v>51</v>
      </c>
      <c r="B86" s="175"/>
      <c r="C86" s="175"/>
      <c r="D86" s="175"/>
      <c r="E86" s="175"/>
      <c r="F86" s="176"/>
      <c r="G86" s="176"/>
      <c r="H86" s="176"/>
      <c r="I86" s="176"/>
      <c r="J86" s="176"/>
      <c r="K86" s="176"/>
      <c r="L86" s="37"/>
      <c r="O86" s="103"/>
    </row>
    <row r="87" spans="1:15" ht="12.75" x14ac:dyDescent="0.2">
      <c r="A87" s="174" t="s">
        <v>52</v>
      </c>
      <c r="B87" s="175"/>
      <c r="C87" s="175"/>
      <c r="D87" s="175"/>
      <c r="E87" s="175"/>
      <c r="F87" s="176"/>
      <c r="G87" s="176"/>
      <c r="H87" s="176"/>
      <c r="I87" s="176"/>
      <c r="J87" s="176"/>
      <c r="K87" s="176"/>
      <c r="L87" s="37"/>
      <c r="O87" s="103"/>
    </row>
    <row r="88" spans="1:15" ht="12.75" customHeight="1" x14ac:dyDescent="0.2">
      <c r="A88" s="174" t="s">
        <v>72</v>
      </c>
      <c r="B88" s="175"/>
      <c r="C88" s="175"/>
      <c r="D88" s="175"/>
      <c r="E88" s="175"/>
      <c r="F88" s="176"/>
      <c r="G88" s="176"/>
      <c r="H88" s="176"/>
      <c r="I88" s="176"/>
      <c r="J88" s="176"/>
      <c r="K88" s="176"/>
      <c r="L88" s="37"/>
      <c r="O88" s="103"/>
    </row>
    <row r="89" spans="1:15" ht="12.75" x14ac:dyDescent="0.2">
      <c r="A89" s="174" t="s">
        <v>73</v>
      </c>
      <c r="B89" s="175"/>
      <c r="C89" s="175"/>
      <c r="D89" s="175"/>
      <c r="E89" s="175"/>
      <c r="F89" s="176"/>
      <c r="G89" s="176"/>
      <c r="H89" s="176"/>
      <c r="I89" s="176"/>
      <c r="J89" s="176"/>
      <c r="K89" s="176"/>
      <c r="L89" s="37"/>
      <c r="O89" s="103"/>
    </row>
    <row r="90" spans="1:15" ht="12.75" x14ac:dyDescent="0.2">
      <c r="A90" s="174" t="s">
        <v>74</v>
      </c>
      <c r="B90" s="175"/>
      <c r="C90" s="175"/>
      <c r="D90" s="175"/>
      <c r="E90" s="175"/>
      <c r="F90" s="176"/>
      <c r="G90" s="176"/>
      <c r="H90" s="176"/>
      <c r="I90" s="176"/>
      <c r="J90" s="176"/>
      <c r="K90" s="176"/>
      <c r="L90" s="37"/>
    </row>
    <row r="91" spans="1:15" ht="12.75" x14ac:dyDescent="0.2">
      <c r="A91" s="174" t="s">
        <v>75</v>
      </c>
      <c r="B91" s="175"/>
      <c r="C91" s="175"/>
      <c r="D91" s="175"/>
      <c r="E91" s="195"/>
      <c r="F91" s="176"/>
      <c r="G91" s="176"/>
      <c r="H91" s="176"/>
      <c r="I91" s="176"/>
      <c r="J91" s="176"/>
      <c r="K91" s="176"/>
      <c r="L91" s="37"/>
      <c r="O91" s="165" t="s">
        <v>78</v>
      </c>
    </row>
    <row r="92" spans="1:15" ht="12.75" x14ac:dyDescent="0.2">
      <c r="A92" s="174" t="s">
        <v>76</v>
      </c>
      <c r="B92" s="175"/>
      <c r="C92" s="175"/>
      <c r="D92" s="175"/>
      <c r="E92" s="195"/>
      <c r="F92" s="176"/>
      <c r="G92" s="176"/>
      <c r="H92" s="176"/>
      <c r="I92" s="176"/>
      <c r="J92" s="176"/>
      <c r="K92" s="176"/>
      <c r="L92" s="37"/>
    </row>
    <row r="93" spans="1:15" ht="12.75" x14ac:dyDescent="0.2">
      <c r="A93" s="174" t="s">
        <v>77</v>
      </c>
      <c r="B93" s="175"/>
      <c r="C93" s="175"/>
      <c r="D93" s="175"/>
      <c r="E93" s="195"/>
      <c r="F93" s="176"/>
      <c r="G93" s="176"/>
      <c r="H93" s="176"/>
      <c r="I93" s="176"/>
      <c r="J93" s="176"/>
      <c r="K93" s="176"/>
      <c r="L93" s="37"/>
    </row>
    <row r="94" spans="1:15" x14ac:dyDescent="0.2">
      <c r="A94" s="191"/>
      <c r="B94" s="192"/>
      <c r="C94" s="192"/>
      <c r="D94" s="192"/>
      <c r="E94" s="193"/>
      <c r="F94" s="176"/>
      <c r="G94" s="176"/>
      <c r="H94" s="176"/>
      <c r="I94" s="176"/>
      <c r="J94" s="176"/>
      <c r="K94" s="176"/>
      <c r="L94" s="37"/>
    </row>
    <row r="95" spans="1:15" ht="12.75" thickBot="1" x14ac:dyDescent="0.25">
      <c r="A95" s="114" t="s">
        <v>32</v>
      </c>
      <c r="B95" s="115"/>
      <c r="C95" s="115"/>
      <c r="D95" s="116"/>
      <c r="E95" s="116"/>
      <c r="F95" s="194">
        <f>ROUND(SUM(F85:G94),0)</f>
        <v>0</v>
      </c>
      <c r="G95" s="194"/>
      <c r="H95" s="194">
        <f>ROUND(SUM(H85:I94),0)</f>
        <v>0</v>
      </c>
      <c r="I95" s="194"/>
      <c r="J95" s="194">
        <f>ROUND(SUM(J85:K94),0)</f>
        <v>0</v>
      </c>
      <c r="K95" s="194"/>
      <c r="L95" s="37"/>
    </row>
    <row r="96" spans="1:15" ht="12.75" x14ac:dyDescent="0.2">
      <c r="A96" s="144" t="s">
        <v>57</v>
      </c>
      <c r="L96" s="37"/>
    </row>
    <row r="97" spans="1:15" ht="12.75" x14ac:dyDescent="0.2">
      <c r="A97" s="144"/>
      <c r="L97" s="37"/>
    </row>
    <row r="98" spans="1:15" ht="12.75" x14ac:dyDescent="0.2">
      <c r="A98" s="144"/>
      <c r="L98" s="37"/>
    </row>
    <row r="99" spans="1:15" x14ac:dyDescent="0.2">
      <c r="L99" s="37"/>
    </row>
    <row r="100" spans="1:15" ht="63.6" customHeight="1" x14ac:dyDescent="0.2">
      <c r="A100" s="5" t="s">
        <v>29</v>
      </c>
      <c r="B100" s="118"/>
      <c r="C100" s="118"/>
      <c r="D100" s="119"/>
      <c r="E100" s="119"/>
      <c r="F100" s="177" t="s">
        <v>88</v>
      </c>
      <c r="G100" s="178"/>
      <c r="H100" s="177" t="s">
        <v>87</v>
      </c>
      <c r="I100" s="178"/>
      <c r="J100" s="177" t="s">
        <v>56</v>
      </c>
      <c r="K100" s="179"/>
      <c r="L100" s="37"/>
    </row>
    <row r="101" spans="1:15" x14ac:dyDescent="0.2">
      <c r="A101" s="23"/>
      <c r="B101" s="121"/>
      <c r="C101" s="121"/>
      <c r="D101" s="124"/>
      <c r="E101" s="124"/>
      <c r="F101" s="186" t="s">
        <v>40</v>
      </c>
      <c r="G101" s="187"/>
      <c r="H101" s="190" t="s">
        <v>40</v>
      </c>
      <c r="I101" s="187"/>
      <c r="J101" s="190" t="s">
        <v>40</v>
      </c>
      <c r="K101" s="187"/>
      <c r="L101" s="37"/>
    </row>
    <row r="102" spans="1:15" x14ac:dyDescent="0.2">
      <c r="A102" s="122"/>
      <c r="B102" s="123"/>
      <c r="C102" s="123"/>
      <c r="D102" s="123"/>
      <c r="E102" s="125"/>
      <c r="F102" s="188"/>
      <c r="G102" s="189"/>
      <c r="H102" s="188"/>
      <c r="I102" s="189"/>
      <c r="J102" s="188"/>
      <c r="K102" s="189"/>
      <c r="L102" s="37"/>
    </row>
    <row r="103" spans="1:15" x14ac:dyDescent="0.2">
      <c r="A103" s="122"/>
      <c r="B103" s="123"/>
      <c r="C103" s="123"/>
      <c r="D103" s="123"/>
      <c r="E103" s="125"/>
      <c r="F103" s="176"/>
      <c r="G103" s="176"/>
      <c r="H103" s="176"/>
      <c r="I103" s="176"/>
      <c r="J103" s="176"/>
      <c r="K103" s="176"/>
      <c r="L103" s="37"/>
      <c r="N103" s="152"/>
    </row>
    <row r="104" spans="1:15" ht="12.75" thickBot="1" x14ac:dyDescent="0.25">
      <c r="A104" s="114" t="s">
        <v>32</v>
      </c>
      <c r="B104" s="115"/>
      <c r="C104" s="115"/>
      <c r="D104" s="116"/>
      <c r="E104" s="116"/>
      <c r="F104" s="185">
        <f>+ROUND(SUM(F102:G103),0)</f>
        <v>0</v>
      </c>
      <c r="G104" s="185"/>
      <c r="H104" s="185">
        <f t="shared" ref="H104" si="9">+ROUND(SUM(H102:I103),0)</f>
        <v>0</v>
      </c>
      <c r="I104" s="185"/>
      <c r="J104" s="185">
        <f t="shared" ref="J104" si="10">+ROUND(SUM(J102:K103),0)</f>
        <v>0</v>
      </c>
      <c r="K104" s="185"/>
      <c r="L104" s="37"/>
      <c r="O104" s="152" t="s">
        <v>53</v>
      </c>
    </row>
    <row r="105" spans="1:15" ht="12.75" x14ac:dyDescent="0.2">
      <c r="A105" s="144" t="s">
        <v>58</v>
      </c>
      <c r="B105" s="112"/>
      <c r="C105" s="112"/>
      <c r="D105" s="34"/>
      <c r="E105" s="34"/>
      <c r="F105" s="6"/>
      <c r="G105" s="6"/>
      <c r="H105" s="6"/>
      <c r="I105" s="6"/>
      <c r="J105" s="6"/>
      <c r="K105" s="6"/>
      <c r="L105" s="37"/>
    </row>
    <row r="106" spans="1:15" ht="12.75" x14ac:dyDescent="0.2">
      <c r="A106" s="144"/>
      <c r="B106" s="112"/>
      <c r="C106" s="112"/>
      <c r="D106" s="34"/>
      <c r="E106" s="34"/>
      <c r="F106" s="6"/>
      <c r="G106" s="6"/>
      <c r="H106" s="6"/>
      <c r="I106" s="6"/>
      <c r="J106" s="6"/>
      <c r="K106" s="6"/>
      <c r="L106" s="37"/>
    </row>
    <row r="107" spans="1:15" x14ac:dyDescent="0.2">
      <c r="A107" s="32"/>
      <c r="B107" s="112"/>
      <c r="C107" s="112"/>
      <c r="D107" s="34"/>
      <c r="E107" s="34"/>
      <c r="F107" s="6"/>
      <c r="G107" s="6"/>
      <c r="H107" s="6"/>
      <c r="I107" s="6"/>
      <c r="J107" s="6"/>
      <c r="K107" s="6"/>
      <c r="L107" s="37"/>
      <c r="N107" s="50"/>
    </row>
    <row r="108" spans="1:15" x14ac:dyDescent="0.2">
      <c r="A108" s="94" t="s">
        <v>33</v>
      </c>
      <c r="B108" s="126"/>
      <c r="C108" s="126"/>
      <c r="D108" s="127"/>
      <c r="E108" s="127"/>
      <c r="F108" s="128"/>
      <c r="G108" s="128"/>
      <c r="H108" s="128"/>
      <c r="I108" s="128"/>
      <c r="J108" s="128"/>
      <c r="K108" s="129"/>
      <c r="L108" s="37"/>
    </row>
    <row r="109" spans="1:15" x14ac:dyDescent="0.2">
      <c r="A109" s="130"/>
      <c r="B109" s="131"/>
      <c r="C109" s="131"/>
      <c r="D109" s="132"/>
      <c r="E109" s="132"/>
      <c r="F109" s="133"/>
      <c r="G109" s="133"/>
      <c r="H109" s="133"/>
      <c r="I109" s="133"/>
      <c r="J109" s="133"/>
      <c r="K109" s="134"/>
      <c r="L109" s="37"/>
      <c r="N109" s="22"/>
    </row>
    <row r="110" spans="1:15" x14ac:dyDescent="0.2">
      <c r="A110" s="135"/>
      <c r="B110" s="112"/>
      <c r="C110" s="112"/>
      <c r="D110" s="34"/>
      <c r="E110" s="34"/>
      <c r="F110" s="6"/>
      <c r="G110" s="6"/>
      <c r="H110" s="6"/>
      <c r="I110" s="6"/>
      <c r="J110" s="6"/>
      <c r="K110" s="136"/>
      <c r="L110" s="37"/>
      <c r="N110" s="152"/>
    </row>
    <row r="111" spans="1:15" x14ac:dyDescent="0.2">
      <c r="A111" s="135"/>
      <c r="B111" s="112"/>
      <c r="C111" s="112"/>
      <c r="D111" s="34"/>
      <c r="E111" s="34"/>
      <c r="F111" s="6"/>
      <c r="G111" s="6"/>
      <c r="H111" s="6"/>
      <c r="I111" s="6"/>
      <c r="J111" s="6"/>
      <c r="K111" s="136"/>
      <c r="L111" s="37"/>
      <c r="N111" s="152"/>
    </row>
    <row r="112" spans="1:15" x14ac:dyDescent="0.2">
      <c r="A112" s="135"/>
      <c r="B112" s="112"/>
      <c r="C112" s="112"/>
      <c r="D112" s="34"/>
      <c r="E112" s="34"/>
      <c r="F112" s="6"/>
      <c r="G112" s="6"/>
      <c r="H112" s="6"/>
      <c r="I112" s="6"/>
      <c r="J112" s="6"/>
      <c r="K112" s="136"/>
      <c r="L112" s="37"/>
      <c r="N112" s="152"/>
    </row>
    <row r="113" spans="1:15" x14ac:dyDescent="0.2">
      <c r="A113" s="135"/>
      <c r="B113" s="112"/>
      <c r="C113" s="112"/>
      <c r="D113" s="34"/>
      <c r="E113" s="34"/>
      <c r="F113" s="6"/>
      <c r="G113" s="6"/>
      <c r="H113" s="6"/>
      <c r="I113" s="6"/>
      <c r="J113" s="6"/>
      <c r="K113" s="136"/>
      <c r="L113" s="37"/>
      <c r="N113" s="152"/>
    </row>
    <row r="114" spans="1:15" x14ac:dyDescent="0.2">
      <c r="A114" s="135"/>
      <c r="B114" s="112"/>
      <c r="C114" s="112"/>
      <c r="D114" s="34"/>
      <c r="E114" s="34"/>
      <c r="F114" s="6"/>
      <c r="G114" s="6"/>
      <c r="H114" s="6"/>
      <c r="I114" s="6"/>
      <c r="J114" s="6"/>
      <c r="K114" s="136"/>
      <c r="L114" s="37"/>
      <c r="N114" s="153"/>
    </row>
    <row r="115" spans="1:15" x14ac:dyDescent="0.2">
      <c r="A115" s="135"/>
      <c r="B115" s="112"/>
      <c r="C115" s="112"/>
      <c r="D115" s="34"/>
      <c r="E115" s="34"/>
      <c r="F115" s="6"/>
      <c r="G115" s="6"/>
      <c r="H115" s="6"/>
      <c r="I115" s="6"/>
      <c r="J115" s="6"/>
      <c r="K115" s="136"/>
      <c r="L115" s="37"/>
      <c r="N115" s="152"/>
    </row>
    <row r="116" spans="1:15" x14ac:dyDescent="0.2">
      <c r="A116" s="135"/>
      <c r="B116" s="112"/>
      <c r="C116" s="112"/>
      <c r="D116" s="34"/>
      <c r="E116" s="34"/>
      <c r="F116" s="6"/>
      <c r="G116" s="6"/>
      <c r="H116" s="6"/>
      <c r="I116" s="6"/>
      <c r="J116" s="6"/>
      <c r="K116" s="136"/>
      <c r="L116" s="37"/>
      <c r="N116" s="152"/>
    </row>
    <row r="117" spans="1:15" x14ac:dyDescent="0.2">
      <c r="A117" s="135"/>
      <c r="B117" s="112"/>
      <c r="C117" s="112"/>
      <c r="D117" s="34"/>
      <c r="E117" s="34"/>
      <c r="F117" s="6"/>
      <c r="G117" s="6"/>
      <c r="H117" s="6"/>
      <c r="I117" s="6"/>
      <c r="J117" s="6"/>
      <c r="K117" s="136"/>
      <c r="L117" s="37"/>
      <c r="N117" s="152"/>
    </row>
    <row r="118" spans="1:15" x14ac:dyDescent="0.2">
      <c r="A118" s="135"/>
      <c r="B118" s="112"/>
      <c r="C118" s="112"/>
      <c r="D118" s="34"/>
      <c r="E118" s="34"/>
      <c r="F118" s="6"/>
      <c r="G118" s="6"/>
      <c r="H118" s="6"/>
      <c r="I118" s="6"/>
      <c r="J118" s="6"/>
      <c r="K118" s="136"/>
      <c r="L118" s="37"/>
      <c r="N118" s="152"/>
      <c r="O118" s="50"/>
    </row>
    <row r="119" spans="1:15" ht="6.75" customHeight="1" x14ac:dyDescent="0.2">
      <c r="A119" s="135"/>
      <c r="B119" s="112"/>
      <c r="C119" s="112"/>
      <c r="D119" s="34"/>
      <c r="E119" s="34"/>
      <c r="F119" s="6"/>
      <c r="G119" s="6"/>
      <c r="H119" s="6"/>
      <c r="I119" s="6"/>
      <c r="J119" s="6"/>
      <c r="K119" s="136"/>
      <c r="L119" s="37"/>
    </row>
    <row r="120" spans="1:15" x14ac:dyDescent="0.2">
      <c r="A120" s="135"/>
      <c r="B120" s="112"/>
      <c r="C120" s="112"/>
      <c r="D120" s="34"/>
      <c r="E120" s="34"/>
      <c r="F120" s="6"/>
      <c r="G120" s="6"/>
      <c r="H120" s="6"/>
      <c r="I120" s="6"/>
      <c r="J120" s="6"/>
      <c r="K120" s="136"/>
    </row>
    <row r="121" spans="1:15" x14ac:dyDescent="0.2">
      <c r="A121" s="137"/>
      <c r="B121" s="138"/>
      <c r="C121" s="138"/>
      <c r="D121" s="139"/>
      <c r="E121" s="139"/>
      <c r="F121" s="140"/>
      <c r="G121" s="140"/>
      <c r="H121" s="140"/>
      <c r="I121" s="140"/>
      <c r="J121" s="140"/>
      <c r="K121" s="141"/>
      <c r="N121" s="50"/>
    </row>
    <row r="122" spans="1:15" ht="12.75" thickBot="1" x14ac:dyDescent="0.25">
      <c r="A122" s="142"/>
      <c r="B122" s="142"/>
      <c r="C122" s="142"/>
      <c r="D122" s="143"/>
      <c r="E122" s="143"/>
      <c r="F122" s="143"/>
      <c r="G122" s="143"/>
      <c r="H122" s="143"/>
      <c r="I122" s="143"/>
      <c r="J122" s="143"/>
      <c r="K122" s="143"/>
    </row>
  </sheetData>
  <sheetProtection formatCells="0" formatColumns="0" formatRows="0" insertRows="0" deleteRows="0"/>
  <mergeCells count="180">
    <mergeCell ref="A4:H5"/>
    <mergeCell ref="D76:E76"/>
    <mergeCell ref="F65:G65"/>
    <mergeCell ref="H65:I65"/>
    <mergeCell ref="J65:K65"/>
    <mergeCell ref="J76:K76"/>
    <mergeCell ref="J6:K6"/>
    <mergeCell ref="J7:K7"/>
    <mergeCell ref="F8:G8"/>
    <mergeCell ref="H8:I8"/>
    <mergeCell ref="F9:G9"/>
    <mergeCell ref="H9:I9"/>
    <mergeCell ref="F10:G10"/>
    <mergeCell ref="H10:I10"/>
    <mergeCell ref="F6:G6"/>
    <mergeCell ref="H6:I6"/>
    <mergeCell ref="F7:G7"/>
    <mergeCell ref="H7:I7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A39:D39"/>
    <mergeCell ref="F28:G28"/>
    <mergeCell ref="H28:I28"/>
    <mergeCell ref="F29:G29"/>
    <mergeCell ref="H29:I29"/>
    <mergeCell ref="F30:G30"/>
    <mergeCell ref="H30:I30"/>
    <mergeCell ref="F23:G23"/>
    <mergeCell ref="H23:I23"/>
    <mergeCell ref="F24:G24"/>
    <mergeCell ref="H24:I24"/>
    <mergeCell ref="F25:G25"/>
    <mergeCell ref="H25:I25"/>
    <mergeCell ref="J8:K8"/>
    <mergeCell ref="J9:K9"/>
    <mergeCell ref="J10:K10"/>
    <mergeCell ref="J11:K11"/>
    <mergeCell ref="J12:K12"/>
    <mergeCell ref="A34:D34"/>
    <mergeCell ref="A35:D35"/>
    <mergeCell ref="A36:D36"/>
    <mergeCell ref="A38:D38"/>
    <mergeCell ref="F22:G22"/>
    <mergeCell ref="H22:I22"/>
    <mergeCell ref="F17:G17"/>
    <mergeCell ref="H17:I17"/>
    <mergeCell ref="F18:G18"/>
    <mergeCell ref="H18:I18"/>
    <mergeCell ref="F19:G19"/>
    <mergeCell ref="H19:I19"/>
    <mergeCell ref="A20:C20"/>
    <mergeCell ref="F20:G20"/>
    <mergeCell ref="H20:I20"/>
    <mergeCell ref="F21:G21"/>
    <mergeCell ref="H21:I21"/>
    <mergeCell ref="F14:G14"/>
    <mergeCell ref="H14:I14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68:K68"/>
    <mergeCell ref="J69:K69"/>
    <mergeCell ref="F68:G68"/>
    <mergeCell ref="H68:I68"/>
    <mergeCell ref="F69:G69"/>
    <mergeCell ref="H69:I69"/>
    <mergeCell ref="J23:K23"/>
    <mergeCell ref="J24:K24"/>
    <mergeCell ref="J25:K25"/>
    <mergeCell ref="J28:K28"/>
    <mergeCell ref="J29:K29"/>
    <mergeCell ref="F64:G64"/>
    <mergeCell ref="H64:I64"/>
    <mergeCell ref="F66:G66"/>
    <mergeCell ref="H66:I66"/>
    <mergeCell ref="F67:G67"/>
    <mergeCell ref="H67:I67"/>
    <mergeCell ref="J30:K30"/>
    <mergeCell ref="J64:K64"/>
    <mergeCell ref="J66:K66"/>
    <mergeCell ref="J67:K67"/>
    <mergeCell ref="A53:K53"/>
    <mergeCell ref="F77:G77"/>
    <mergeCell ref="H77:I77"/>
    <mergeCell ref="J77:K77"/>
    <mergeCell ref="J70:K70"/>
    <mergeCell ref="F75:G75"/>
    <mergeCell ref="H75:I75"/>
    <mergeCell ref="J75:K75"/>
    <mergeCell ref="F70:G70"/>
    <mergeCell ref="H70:I70"/>
    <mergeCell ref="F76:G76"/>
    <mergeCell ref="H76:I76"/>
    <mergeCell ref="F95:G95"/>
    <mergeCell ref="H95:I95"/>
    <mergeCell ref="J95:K95"/>
    <mergeCell ref="A86:E86"/>
    <mergeCell ref="F86:G86"/>
    <mergeCell ref="H86:I86"/>
    <mergeCell ref="J86:K86"/>
    <mergeCell ref="A89:E89"/>
    <mergeCell ref="F89:G89"/>
    <mergeCell ref="H89:I89"/>
    <mergeCell ref="J89:K89"/>
    <mergeCell ref="A90:E90"/>
    <mergeCell ref="F90:G90"/>
    <mergeCell ref="H90:I90"/>
    <mergeCell ref="J90:K90"/>
    <mergeCell ref="F91:G91"/>
    <mergeCell ref="F92:G92"/>
    <mergeCell ref="F93:G93"/>
    <mergeCell ref="H92:I92"/>
    <mergeCell ref="H93:I93"/>
    <mergeCell ref="A91:E91"/>
    <mergeCell ref="A92:E92"/>
    <mergeCell ref="A93:E93"/>
    <mergeCell ref="H84:I84"/>
    <mergeCell ref="J84:K84"/>
    <mergeCell ref="J92:K92"/>
    <mergeCell ref="J93:K93"/>
    <mergeCell ref="H91:I91"/>
    <mergeCell ref="J91:K91"/>
    <mergeCell ref="A94:E94"/>
    <mergeCell ref="F94:G94"/>
    <mergeCell ref="H94:I94"/>
    <mergeCell ref="J94:K94"/>
    <mergeCell ref="F103:G103"/>
    <mergeCell ref="H103:I103"/>
    <mergeCell ref="J103:K103"/>
    <mergeCell ref="F104:G104"/>
    <mergeCell ref="H104:I104"/>
    <mergeCell ref="J104:K104"/>
    <mergeCell ref="F100:G100"/>
    <mergeCell ref="H100:I100"/>
    <mergeCell ref="J100:K100"/>
    <mergeCell ref="F102:G102"/>
    <mergeCell ref="H102:I102"/>
    <mergeCell ref="J102:K102"/>
    <mergeCell ref="F101:G101"/>
    <mergeCell ref="H101:I101"/>
    <mergeCell ref="J101:K101"/>
    <mergeCell ref="A6:A7"/>
    <mergeCell ref="A28:A29"/>
    <mergeCell ref="A87:E87"/>
    <mergeCell ref="F87:G87"/>
    <mergeCell ref="H87:I87"/>
    <mergeCell ref="J87:K87"/>
    <mergeCell ref="A88:E88"/>
    <mergeCell ref="F88:G88"/>
    <mergeCell ref="H88:I88"/>
    <mergeCell ref="J88:K88"/>
    <mergeCell ref="F83:G83"/>
    <mergeCell ref="H83:I83"/>
    <mergeCell ref="J83:K83"/>
    <mergeCell ref="A85:E85"/>
    <mergeCell ref="F85:G85"/>
    <mergeCell ref="H85:I85"/>
    <mergeCell ref="J85:K85"/>
    <mergeCell ref="F78:G78"/>
    <mergeCell ref="H78:I78"/>
    <mergeCell ref="J78:K78"/>
    <mergeCell ref="F79:G79"/>
    <mergeCell ref="H79:I79"/>
    <mergeCell ref="J79:K79"/>
    <mergeCell ref="F84:G84"/>
  </mergeCells>
  <dataValidations count="2">
    <dataValidation type="textLength" allowBlank="1" showInputMessage="1" showErrorMessage="1" sqref="F95:K95" xr:uid="{3D86E8FA-4ED8-44AD-9399-2EF27D84CAAF}">
      <formula1>50000</formula1>
      <formula2>100000</formula2>
    </dataValidation>
    <dataValidation type="textLength" allowBlank="1" showInputMessage="1" showErrorMessage="1" sqref="F70:K70 F79:K80 K40 E9:G14 F15:K19 F20:G21 F22:K25 A15:E20 F31:F40 H31:H40 J31:J40 G40 I40 F104:K104" xr:uid="{E24F101F-5B26-43DC-A2B8-C9F6C3D05213}">
      <formula1>10000</formula1>
      <formula2>50000</formula2>
    </dataValidation>
  </dataValidations>
  <pageMargins left="0.19685039370078741" right="0.11811023622047245" top="0.55118110236220474" bottom="0.55118110236220474" header="0.31496062992125984" footer="0.11811023622047245"/>
  <pageSetup paperSize="9" orientation="portrait" r:id="rId1"/>
  <headerFooter>
    <oddFooter>&amp;L&amp;9November 2024
&amp;R&amp;9Del 2, side &amp;P</oddFooter>
  </headerFooter>
  <rowBreaks count="2" manualBreakCount="2">
    <brk id="51" max="16383" man="1"/>
    <brk id="99" max="16383" man="1"/>
  </rowBreaks>
  <ignoredErrors>
    <ignoredError sqref="H42:J42 G42" formula="1"/>
    <ignoredError sqref="F7:K7 D76 F65:J65 F29:K29 F84:K84 F76:K76 F101:K101" numberStoredAsText="1"/>
    <ignoredError sqref="F16:K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Budgetter 2024 og 2025</vt:lpstr>
      <vt:lpstr>'Budgetter 2024 og 2025'!Udskriftsområde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Nikoline Nerlov</dc:creator>
  <cp:lastModifiedBy>Jonas Bourn-Damm</cp:lastModifiedBy>
  <cp:lastPrinted>2024-11-18T13:20:12Z</cp:lastPrinted>
  <dcterms:created xsi:type="dcterms:W3CDTF">2012-01-05T13:41:42Z</dcterms:created>
  <dcterms:modified xsi:type="dcterms:W3CDTF">2024-11-27T09:55:08Z</dcterms:modified>
</cp:coreProperties>
</file>