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8. KARTOFLER\8. Skabeloner\4. Ændringer\2024\"/>
    </mc:Choice>
  </mc:AlternateContent>
  <xr:revisionPtr revIDLastSave="0" documentId="13_ncr:1_{28D2505C-BF82-4225-9819-9D4466B8D914}" xr6:coauthVersionLast="47" xr6:coauthVersionMax="47" xr10:uidLastSave="{00000000-0000-0000-0000-000000000000}"/>
  <bookViews>
    <workbookView xWindow="390" yWindow="345" windowWidth="19185" windowHeight="1018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<sst xmlns="http://schemas.openxmlformats.org/spreadsheetml/2006/main" count="144" uniqueCount="100">
  <si>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</si>
  <si>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</si>
  <si>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</si>
  <si>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</si>
  <si>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</si>
  <si>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</si>
  <si>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</si>
  <si>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</si>
  <si>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</si>
  <si>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</si>
  <si>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</si>
  <si>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</si>
  <si>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</si>
  <si>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</si>
  <si>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</si>
  <si>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</si>
  <si>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</si>
  <si>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</si>
  <si>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</si>
  <si>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</si>
  <si>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</si>
  <si>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</si>
  <si>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</si>
  <si>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</si>
  <si>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</si>
  <si>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</si>
  <si>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</si>
  <si>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</si>
  <si>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</si>
  <si>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</si>
  <si>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</si>
  <si>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</si>
  <si>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</si>
  <si>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</si>
  <si>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</si>
  <si>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</si>
  <si>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</si>
  <si>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</si>
  <si>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</si>
  <si>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</si>
  <si>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</si>
  <si>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</si>
  <si>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</si>
  <si>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</si>
  <si>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</si>
  <si>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</si>
  <si>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</si>
  <si>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</si>
  <si>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</si>
  <si>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</si>
  <si>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</si>
  <si>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</si>
  <si>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</si>
  <si>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</si>
  <si>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</si>
  <si>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</si>
  <si>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</si>
  <si>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</si>
  <si>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</si>
  <si>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</si>
  <si>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</si>
  <si>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</si>
  <si>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</si>
  <si>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</si>
  <si>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</si>
  <si>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</si>
  <si>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</si>
  <si>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</si>
  <si>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</si>
  <si>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</si>
  <si>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</si>
  <si>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</si>
  <si>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</si>
  <si>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</si>
  <si>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</si>
  <si>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</si>
  <si>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</si>
  <si>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</si>
  <si>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</si>
  <si>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</si>
  <si>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</si>
  <si>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</si>
  <si>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</si>
  <si>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</si>
  <si>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</si>
  <si>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</si>
  <si>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</si>
  <si>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</si>
  <si>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</si>
  <si>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</si>
  <si>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7. Projektets budget i bevillingsåret 2024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</si>
  <si>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</si>
  <si>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</si>
  <si>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</si>
  <si>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</si>
  <si>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</si>
  <si>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</si>
  <si>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Udstyr (køb af udstyr)</t>
  </si>
  <si>
    <t>Kommentarer til budgetterede udgifter til Udstyr</t>
  </si>
  <si>
    <t>Udstyr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</si>
</sst>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2">
    <xf numFmtId="0" fontId="0" fillId="0" borderId="0" xfId="0"/>
    <xf numFmtId="3" fontId="4" fillId="0" borderId="15" xfId="0" applyNumberFormat="1" applyFont="1" applyBorder="1" applyAlignment="1" applyProtection="1">
      <alignment horizontal="right"/>
      <protection locked="0"/>
    </xf>
    <xf numFmtId="9" fontId="4" fillId="2" borderId="12" xfId="0" applyNumberFormat="1" applyFont="1" applyFill="1" applyBorder="1" applyAlignment="1">
      <alignment horizontal="right"/>
    </xf>
    <xf numFmtId="3" fontId="4" fillId="0" borderId="0" xfId="0" applyNumberFormat="1" applyFont="1" applyAlignment="1" applyProtection="1">
      <alignment horizontal="right"/>
      <protection locked="0"/>
    </xf>
    <xf numFmtId="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2" borderId="19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/>
    <xf numFmtId="0" fontId="4" fillId="2" borderId="0" xfId="0" applyFont="1" applyFill="1"/>
    <xf numFmtId="0" fontId="4" fillId="2" borderId="4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3" borderId="3" xfId="0" applyFont="1" applyFill="1" applyBorder="1"/>
    <xf numFmtId="0" fontId="4" fillId="2" borderId="6" xfId="0" applyFont="1" applyFill="1" applyBorder="1"/>
    <xf numFmtId="0" fontId="4" fillId="2" borderId="3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1" xfId="0" applyFont="1" applyFill="1" applyBorder="1"/>
    <xf numFmtId="9" fontId="4" fillId="2" borderId="19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7" xfId="0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right"/>
    </xf>
    <xf numFmtId="0" fontId="4" fillId="0" borderId="27" xfId="0" applyFont="1" applyBorder="1" applyAlignment="1">
      <alignment horizontal="center" vertical="center"/>
    </xf>
    <xf numFmtId="3" fontId="4" fillId="0" borderId="27" xfId="0" applyNumberFormat="1" applyFont="1" applyBorder="1" applyAlignment="1" applyProtection="1">
      <alignment horizontal="right"/>
      <protection locked="0"/>
    </xf>
    <xf numFmtId="3" fontId="4" fillId="0" borderId="27" xfId="0" applyNumberFormat="1" applyFont="1" applyBorder="1" applyAlignment="1">
      <alignment horizontal="right"/>
    </xf>
    <xf numFmtId="0" fontId="2" fillId="0" borderId="0" xfId="0" applyFont="1"/>
    <xf numFmtId="0" fontId="4" fillId="5" borderId="0" xfId="0" applyFont="1" applyFill="1"/>
    <xf numFmtId="0" fontId="2" fillId="5" borderId="0" xfId="0" applyFont="1" applyFill="1" applyProtection="1">
      <protection locked="0"/>
    </xf>
    <xf numFmtId="0" fontId="2" fillId="0" borderId="28" xfId="0" applyFont="1" applyBorder="1"/>
    <xf numFmtId="0" fontId="4" fillId="0" borderId="28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2" fillId="0" borderId="3" xfId="0" applyFont="1" applyBorder="1"/>
    <xf numFmtId="0" fontId="4" fillId="0" borderId="3" xfId="0" applyFont="1" applyBorder="1" applyProtection="1">
      <protection locked="0"/>
    </xf>
    <xf numFmtId="0" fontId="2" fillId="0" borderId="0" xfId="0" applyFont="1" applyAlignment="1">
      <alignment horizontal="right"/>
    </xf>
    <xf numFmtId="0" fontId="2" fillId="0" borderId="27" xfId="0" applyFont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6" fontId="2" fillId="3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2" borderId="5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Border="1" applyAlignment="1" applyProtection="1">
      <alignment horizontal="center"/>
      <protection locked="0"/>
    </xf>
    <xf numFmtId="3" fontId="2" fillId="2" borderId="15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9" fontId="2" fillId="2" borderId="15" xfId="0" applyNumberFormat="1" applyFont="1" applyFill="1" applyBorder="1" applyAlignment="1">
      <alignment horizontal="right"/>
    </xf>
    <xf numFmtId="9" fontId="2" fillId="0" borderId="2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5" xfId="0" applyFont="1" applyBorder="1" applyProtection="1">
      <protection locked="0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1" xfId="0" applyFont="1" applyFill="1" applyBorder="1"/>
    <xf numFmtId="3" fontId="2" fillId="2" borderId="11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2" fillId="2" borderId="15" xfId="0" applyNumberFormat="1" applyFont="1" applyFill="1" applyBorder="1"/>
    <xf numFmtId="0" fontId="2" fillId="0" borderId="15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7" xfId="0" applyFont="1" applyFill="1" applyBorder="1"/>
    <xf numFmtId="9" fontId="2" fillId="2" borderId="10" xfId="1" applyFont="1" applyFill="1" applyBorder="1" applyAlignment="1">
      <alignment horizontal="right"/>
    </xf>
    <xf numFmtId="9" fontId="2" fillId="2" borderId="20" xfId="1" applyFont="1" applyFill="1" applyBorder="1" applyAlignment="1">
      <alignment horizontal="right"/>
    </xf>
    <xf numFmtId="9" fontId="2" fillId="0" borderId="27" xfId="1" applyFont="1" applyFill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0" fontId="4" fillId="0" borderId="0" xfId="0" applyFont="1"/>
    <xf numFmtId="0" fontId="2" fillId="3" borderId="20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6" fillId="0" borderId="0" xfId="0" applyFont="1"/>
    <xf numFmtId="9" fontId="2" fillId="2" borderId="1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0" fontId="2" fillId="2" borderId="4" xfId="0" applyFont="1" applyFill="1" applyBorder="1"/>
    <xf numFmtId="3" fontId="2" fillId="0" borderId="15" xfId="0" applyNumberFormat="1" applyFont="1" applyBorder="1" applyAlignment="1" applyProtection="1">
      <alignment horizontal="right"/>
      <protection locked="0"/>
    </xf>
    <xf numFmtId="10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9" fontId="2" fillId="0" borderId="11" xfId="0" applyNumberFormat="1" applyFont="1" applyBorder="1" applyAlignment="1">
      <alignment horizontal="right"/>
    </xf>
    <xf numFmtId="9" fontId="2" fillId="0" borderId="11" xfId="0" applyNumberFormat="1" applyFont="1" applyBorder="1" applyAlignment="1" applyProtection="1">
      <alignment horizontal="right"/>
      <protection locked="0"/>
    </xf>
    <xf numFmtId="3" fontId="2" fillId="0" borderId="2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9" fontId="2" fillId="0" borderId="0" xfId="1" applyFont="1" applyFill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wrapText="1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6" fontId="2" fillId="3" borderId="1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9" fontId="2" fillId="0" borderId="0" xfId="0" applyNumberFormat="1" applyFont="1" applyAlignment="1">
      <alignment vertical="top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2" xfId="0" applyFont="1" applyBorder="1"/>
    <xf numFmtId="3" fontId="4" fillId="2" borderId="19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 applyProtection="1">
      <alignment horizontal="right" vertical="top"/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0" borderId="5" xfId="0" applyFont="1" applyBorder="1" applyAlignment="1">
      <alignment vertic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top"/>
      <protection locked="0"/>
    </xf>
    <xf numFmtId="9" fontId="4" fillId="0" borderId="0" xfId="0" applyNumberFormat="1" applyFont="1" applyAlignment="1">
      <alignment vertical="top"/>
    </xf>
    <xf numFmtId="0" fontId="2" fillId="0" borderId="6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3" borderId="1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6" fontId="4" fillId="0" borderId="0" xfId="0" applyNumberFormat="1" applyFont="1" applyAlignment="1" applyProtection="1">
      <alignment vertical="center"/>
      <protection locked="0"/>
    </xf>
    <xf numFmtId="0" fontId="4" fillId="3" borderId="6" xfId="0" applyFont="1" applyFill="1" applyBorder="1"/>
    <xf numFmtId="0" fontId="2" fillId="3" borderId="3" xfId="0" applyFont="1" applyFill="1" applyBorder="1" applyAlignment="1">
      <alignment horizontal="center"/>
    </xf>
    <xf numFmtId="49" fontId="2" fillId="3" borderId="10" xfId="0" applyNumberFormat="1" applyFont="1" applyFill="1" applyBorder="1"/>
    <xf numFmtId="49" fontId="2" fillId="0" borderId="0" xfId="0" applyNumberFormat="1" applyFont="1"/>
    <xf numFmtId="6" fontId="4" fillId="0" borderId="0" xfId="0" applyNumberFormat="1" applyFont="1" applyProtection="1">
      <protection locked="0"/>
    </xf>
    <xf numFmtId="3" fontId="4" fillId="0" borderId="0" xfId="0" applyNumberFormat="1" applyFont="1"/>
    <xf numFmtId="0" fontId="2" fillId="0" borderId="0" xfId="0" applyFont="1" applyAlignment="1" applyProtection="1">
      <alignment horizontal="center" vertical="top"/>
      <protection locked="0"/>
    </xf>
    <xf numFmtId="3" fontId="2" fillId="0" borderId="0" xfId="0" applyNumberFormat="1" applyFont="1"/>
    <xf numFmtId="0" fontId="2" fillId="0" borderId="4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3" fontId="4" fillId="2" borderId="19" xfId="0" applyNumberFormat="1" applyFont="1" applyFill="1" applyBorder="1"/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4" fillId="2" borderId="19" xfId="0" applyFont="1" applyFill="1" applyBorder="1"/>
    <xf numFmtId="0" fontId="2" fillId="3" borderId="3" xfId="0" applyFont="1" applyFill="1" applyBorder="1" applyAlignment="1" applyProtection="1">
      <alignment horizontal="right"/>
      <protection locked="0"/>
    </xf>
    <xf numFmtId="0" fontId="4" fillId="3" borderId="7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5" xfId="0" applyFont="1" applyBorder="1"/>
    <xf numFmtId="0" fontId="2" fillId="0" borderId="25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5" fillId="0" borderId="0" xfId="0" applyFont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3" fontId="2" fillId="0" borderId="15" xfId="0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3" fontId="4" fillId="0" borderId="19" xfId="0" applyNumberFormat="1" applyFont="1" applyBorder="1" applyAlignment="1">
      <alignment horizontal="right"/>
    </xf>
    <xf numFmtId="49" fontId="2" fillId="3" borderId="3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right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3" fontId="4" fillId="2" borderId="7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right"/>
    </xf>
    <xf numFmtId="9" fontId="2" fillId="2" borderId="10" xfId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7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topLeftCell="A10" zoomScaleNormal="100" workbookViewId="0">
      <selection activeCell="N28" sqref="N2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6" t="s">
        <v>77</v>
      </c>
      <c r="O4" s="226"/>
      <c r="P4" s="226"/>
      <c r="Q4" s="226"/>
      <c r="R4" s="226"/>
      <c r="S4" s="226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6"/>
      <c r="O5" s="226"/>
      <c r="P5" s="226"/>
      <c r="Q5" s="226"/>
      <c r="R5" s="226"/>
      <c r="S5" s="226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6"/>
      <c r="O6" s="226"/>
      <c r="P6" s="226"/>
      <c r="Q6" s="226"/>
      <c r="R6" s="226"/>
      <c r="S6" s="226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6"/>
      <c r="O7" s="226"/>
      <c r="P7" s="226"/>
      <c r="Q7" s="226"/>
      <c r="R7" s="226"/>
      <c r="S7" s="226"/>
    </row>
    <row r="8" spans="1:19" ht="15" customHeight="1" x14ac:dyDescent="0.2">
      <c r="A8" s="49" t="s">
        <v>90</v>
      </c>
      <c r="C8" s="50"/>
      <c r="D8" s="51"/>
      <c r="L8" s="53"/>
      <c r="N8" s="39" t="s">
        <v>78</v>
      </c>
    </row>
    <row r="9" spans="1:19" ht="28.5" customHeight="1" x14ac:dyDescent="0.2">
      <c r="A9" s="289" t="s">
        <v>47</v>
      </c>
      <c r="B9" s="54"/>
      <c r="C9" s="54"/>
      <c r="D9" s="55"/>
      <c r="E9" s="55"/>
      <c r="F9" s="271" t="s">
        <v>35</v>
      </c>
      <c r="G9" s="241"/>
      <c r="H9" s="271" t="s">
        <v>55</v>
      </c>
      <c r="I9" s="272"/>
      <c r="J9" s="31" t="s">
        <v>49</v>
      </c>
      <c r="K9" s="261" t="s">
        <v>67</v>
      </c>
      <c r="L9" s="34"/>
      <c r="M9" s="32"/>
      <c r="N9" s="56" t="s">
        <v>79</v>
      </c>
    </row>
    <row r="10" spans="1:19" ht="12" customHeight="1" x14ac:dyDescent="0.2">
      <c r="A10" s="290"/>
      <c r="B10" s="57"/>
      <c r="C10" s="57"/>
      <c r="D10" s="58"/>
      <c r="E10" s="58"/>
      <c r="F10" s="273" t="s">
        <v>0</v>
      </c>
      <c r="G10" s="284"/>
      <c r="H10" s="273" t="s">
        <v>0</v>
      </c>
      <c r="I10" s="274"/>
      <c r="J10" s="59">
        <v>1000</v>
      </c>
      <c r="K10" s="262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5" t="s">
        <v>19</v>
      </c>
      <c r="G11" s="286"/>
      <c r="H11" s="275" t="s">
        <v>21</v>
      </c>
      <c r="I11" s="276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1" t="str">
        <f>IF(B12&lt;&gt;"",ROUND((+B12*C12)/1000,0),"")</f>
        <v/>
      </c>
      <c r="G12" s="252"/>
      <c r="H12" s="263"/>
      <c r="I12" s="264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1" t="str">
        <f>IF(B13&lt;&gt;"",ROUND((+B13*C13)/1000,0),"")</f>
        <v/>
      </c>
      <c r="G13" s="252"/>
      <c r="H13" s="263"/>
      <c r="I13" s="264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1" t="str">
        <f t="shared" ref="F14:F17" si="1">IF(B14&lt;&gt;"",ROUND((+B14*C14)/1000,0),"")</f>
        <v/>
      </c>
      <c r="G14" s="252"/>
      <c r="H14" s="263"/>
      <c r="I14" s="264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1" t="str">
        <f t="shared" si="1"/>
        <v/>
      </c>
      <c r="G15" s="252"/>
      <c r="H15" s="263"/>
      <c r="I15" s="264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1" t="str">
        <f t="shared" ref="F16" si="3">IF(B16&lt;&gt;"",ROUND((+B16*C16)/1000,0),"")</f>
        <v/>
      </c>
      <c r="G16" s="252"/>
      <c r="H16" s="263"/>
      <c r="I16" s="264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1" t="str">
        <f t="shared" si="1"/>
        <v/>
      </c>
      <c r="G17" s="252"/>
      <c r="H17" s="263"/>
      <c r="I17" s="264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1">
        <f>SUM(F12:F17)</f>
        <v>0</v>
      </c>
      <c r="G18" s="252"/>
      <c r="H18" s="251">
        <f>SUM(H12:H17)</f>
        <v>0</v>
      </c>
      <c r="I18" s="252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7">
        <f>+F90</f>
        <v>0</v>
      </c>
      <c r="G19" s="268"/>
      <c r="H19" s="267">
        <f>+H90</f>
        <v>0</v>
      </c>
      <c r="I19" s="268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91" t="s">
        <v>99</v>
      </c>
      <c r="B20" s="82"/>
      <c r="C20" s="82"/>
      <c r="D20" s="86"/>
      <c r="E20" s="87"/>
      <c r="F20" s="251">
        <f>+F99</f>
        <v>0</v>
      </c>
      <c r="G20" s="252"/>
      <c r="H20" s="251">
        <f>+H99</f>
        <v>0</v>
      </c>
      <c r="I20" s="252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7">
        <f>+F113</f>
        <v>0</v>
      </c>
      <c r="G21" s="268"/>
      <c r="H21" s="267">
        <f>+H113</f>
        <v>0</v>
      </c>
      <c r="I21" s="268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5">
        <f>ROUND(SUM(F18:F21),0)</f>
        <v>0</v>
      </c>
      <c r="G22" s="266"/>
      <c r="H22" s="265">
        <f>ROUND(SUM(H18:H21),0)</f>
        <v>0</v>
      </c>
      <c r="I22" s="266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7" t="s">
        <v>27</v>
      </c>
      <c r="B23" s="288"/>
      <c r="C23" s="288"/>
      <c r="D23" s="86"/>
      <c r="E23" s="87"/>
      <c r="F23" s="251" t="str">
        <f>IF(SUM(D12:D17)&lt;&gt;0,ROUND((SUMPRODUCT(B12:B17,E12:E17)-SUMPRODUCT(B12:B17,C12:C17))/1000,0),"")</f>
        <v/>
      </c>
      <c r="G23" s="252"/>
      <c r="H23" s="263"/>
      <c r="I23" s="264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1" t="str">
        <f>IF(D24&lt;&gt;"",ROUND((SUM(F18:F21)-F26)*(1+D24/100)-(SUM(F18:F21)-F26),0),"")</f>
        <v/>
      </c>
      <c r="G24" s="252"/>
      <c r="H24" s="263"/>
      <c r="I24" s="264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5">
        <f>IFERROR(ROUND(+F22+F23+F24,0),IFERROR(ROUND(F22+F23,0),IFERROR(F22+F24,F22)))</f>
        <v>0</v>
      </c>
      <c r="G25" s="266"/>
      <c r="H25" s="265">
        <f>IFERROR(ROUND(+H22+H23+H24,0),IFERROR(ROUND(H22+H23,0),IFERROR(H22+H24,H22)))</f>
        <v>0</v>
      </c>
      <c r="I25" s="266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7">
        <f>+F123</f>
        <v>0</v>
      </c>
      <c r="G26" s="268"/>
      <c r="H26" s="267">
        <f>+H123</f>
        <v>0</v>
      </c>
      <c r="I26" s="268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69">
        <f>ROUND(+F25-F26,0)</f>
        <v>0</v>
      </c>
      <c r="G27" s="270"/>
      <c r="H27" s="269">
        <f>ROUND(+H25-H26,0)</f>
        <v>0</v>
      </c>
      <c r="I27" s="270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79" t="str">
        <f>IFERROR((F23+F24)/F27,IFERROR(F23/F27,IFERROR(F24/F27,"")))</f>
        <v/>
      </c>
      <c r="G28" s="280"/>
      <c r="H28" s="279" t="str">
        <f>IFERROR((H23+H24)/H27,IFERROR(H23/H27,IFERROR(H24/H27,"")))</f>
        <v/>
      </c>
      <c r="I28" s="280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89" t="s">
        <v>48</v>
      </c>
      <c r="B31" s="54"/>
      <c r="C31" s="54"/>
      <c r="D31" s="55"/>
      <c r="E31" s="55"/>
      <c r="F31" s="271" t="s">
        <v>35</v>
      </c>
      <c r="G31" s="241"/>
      <c r="H31" s="242" t="s">
        <v>20</v>
      </c>
      <c r="I31" s="281"/>
      <c r="J31" s="31"/>
      <c r="K31" s="31" t="s">
        <v>49</v>
      </c>
      <c r="L31" s="36"/>
      <c r="M31" s="32"/>
    </row>
    <row r="32" spans="1:14" x14ac:dyDescent="0.2">
      <c r="A32" s="290"/>
      <c r="B32" s="22"/>
      <c r="C32" s="57"/>
      <c r="D32" s="57"/>
      <c r="E32" s="58"/>
      <c r="F32" s="277" t="s">
        <v>0</v>
      </c>
      <c r="G32" s="278"/>
      <c r="H32" s="277" t="s">
        <v>0</v>
      </c>
      <c r="I32" s="278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2" t="s">
        <v>19</v>
      </c>
      <c r="G33" s="283"/>
      <c r="H33" s="282" t="s">
        <v>23</v>
      </c>
      <c r="I33" s="283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8"/>
      <c r="B37" s="239"/>
      <c r="C37" s="239"/>
      <c r="D37" s="239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8"/>
      <c r="B38" s="239"/>
      <c r="C38" s="239"/>
      <c r="D38" s="239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4"/>
      <c r="B40" s="235"/>
      <c r="C40" s="235"/>
      <c r="D40" s="235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4"/>
      <c r="B41" s="235"/>
      <c r="C41" s="235"/>
      <c r="D41" s="235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7" t="s">
        <v>69</v>
      </c>
      <c r="B61" s="228"/>
      <c r="C61" s="228"/>
      <c r="D61" s="228"/>
      <c r="E61" s="228"/>
      <c r="F61" s="241" t="s">
        <v>35</v>
      </c>
      <c r="G61" s="241"/>
      <c r="H61" s="242" t="s">
        <v>20</v>
      </c>
      <c r="I61" s="242"/>
      <c r="J61" s="146" t="s">
        <v>49</v>
      </c>
      <c r="K61" s="147"/>
      <c r="L61" s="148"/>
      <c r="M61" s="144"/>
      <c r="N61" s="147"/>
    </row>
    <row r="62" spans="1:21" x14ac:dyDescent="0.2">
      <c r="A62" s="229"/>
      <c r="B62" s="230"/>
      <c r="C62" s="230"/>
      <c r="D62" s="230"/>
      <c r="E62" s="230"/>
      <c r="F62" s="250" t="s">
        <v>22</v>
      </c>
      <c r="G62" s="250"/>
      <c r="H62" s="250" t="s">
        <v>22</v>
      </c>
      <c r="I62" s="250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3"/>
      <c r="G63" s="243"/>
      <c r="H63" s="237"/>
      <c r="I63" s="243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3"/>
      <c r="G64" s="243"/>
      <c r="H64" s="237"/>
      <c r="I64" s="243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3"/>
      <c r="G65" s="243"/>
      <c r="H65" s="237"/>
      <c r="I65" s="243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3"/>
      <c r="G66" s="243"/>
      <c r="H66" s="237"/>
      <c r="I66" s="243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5"/>
      <c r="G67" s="256"/>
      <c r="H67" s="255"/>
      <c r="I67" s="256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7">
        <f>SUM(F63:G67)</f>
        <v>0</v>
      </c>
      <c r="G68" s="257"/>
      <c r="H68" s="259">
        <f>SUM(H63:I67)</f>
        <v>0</v>
      </c>
      <c r="I68" s="257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0">
        <f>+F68-F27</f>
        <v>0</v>
      </c>
      <c r="G70" s="260"/>
      <c r="H70" s="260">
        <f>+H68-H27</f>
        <v>0</v>
      </c>
      <c r="I70" s="260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1" t="s">
        <v>37</v>
      </c>
      <c r="B74" s="232"/>
      <c r="C74" s="232"/>
      <c r="D74" s="232"/>
      <c r="E74" s="232"/>
      <c r="F74" s="232"/>
      <c r="G74" s="232"/>
      <c r="H74" s="232"/>
      <c r="I74" s="232"/>
      <c r="J74" s="233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6"/>
      <c r="I82" s="246"/>
      <c r="J82" s="168"/>
      <c r="K82" s="169"/>
      <c r="L82" s="143"/>
      <c r="M82" s="144"/>
    </row>
    <row r="83" spans="1:17" x14ac:dyDescent="0.2">
      <c r="A83" s="68"/>
      <c r="D83" s="39"/>
      <c r="E83" s="39"/>
      <c r="F83" s="248"/>
      <c r="G83" s="248"/>
      <c r="H83" s="247"/>
      <c r="I83" s="247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1" t="s">
        <v>35</v>
      </c>
      <c r="G84" s="241"/>
      <c r="H84" s="242" t="s">
        <v>20</v>
      </c>
      <c r="I84" s="242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1" t="s">
        <v>92</v>
      </c>
      <c r="B85" s="57"/>
      <c r="C85" s="57"/>
      <c r="D85" s="177"/>
      <c r="E85" s="177"/>
      <c r="F85" s="250" t="s">
        <v>22</v>
      </c>
      <c r="G85" s="250"/>
      <c r="H85" s="250" t="s">
        <v>22</v>
      </c>
      <c r="I85" s="250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4"/>
      <c r="B86" s="235"/>
      <c r="C86" s="236"/>
      <c r="D86" s="69"/>
      <c r="E86" s="79"/>
      <c r="F86" s="245" t="str">
        <f>+IF(D86&lt;&gt;"", ROUND((D86*E86)/1000,0),"")</f>
        <v/>
      </c>
      <c r="G86" s="245"/>
      <c r="H86" s="244"/>
      <c r="I86" s="244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4"/>
      <c r="B87" s="235"/>
      <c r="C87" s="236"/>
      <c r="D87" s="69"/>
      <c r="E87" s="79"/>
      <c r="F87" s="245" t="str">
        <f t="shared" ref="F87:F89" si="6">+IF(D87&lt;&gt;"", ROUND((D87*E87)/1000,0),"")</f>
        <v/>
      </c>
      <c r="G87" s="245"/>
      <c r="H87" s="244"/>
      <c r="I87" s="244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4"/>
      <c r="B88" s="235"/>
      <c r="C88" s="236"/>
      <c r="D88" s="69"/>
      <c r="E88" s="79"/>
      <c r="F88" s="245" t="str">
        <f t="shared" si="6"/>
        <v/>
      </c>
      <c r="G88" s="245"/>
      <c r="H88" s="244"/>
      <c r="I88" s="244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4"/>
      <c r="B89" s="235"/>
      <c r="C89" s="236"/>
      <c r="D89" s="69"/>
      <c r="E89" s="79"/>
      <c r="F89" s="245" t="str">
        <f t="shared" si="6"/>
        <v/>
      </c>
      <c r="G89" s="245"/>
      <c r="H89" s="244"/>
      <c r="I89" s="244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49">
        <f>ROUND(SUM(F86:G89),0)</f>
        <v>0</v>
      </c>
      <c r="G90" s="249"/>
      <c r="H90" s="249">
        <f t="shared" ref="H90" si="8">ROUND(SUM(H86:I89),0)</f>
        <v>0</v>
      </c>
      <c r="I90" s="249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2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3" t="s">
        <v>97</v>
      </c>
      <c r="B95" s="189"/>
      <c r="C95" s="189"/>
      <c r="D95" s="190" t="s">
        <v>51</v>
      </c>
      <c r="E95" s="191" t="s">
        <v>66</v>
      </c>
      <c r="F95" s="241" t="s">
        <v>35</v>
      </c>
      <c r="G95" s="241"/>
      <c r="H95" s="242" t="s">
        <v>20</v>
      </c>
      <c r="I95" s="242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0" t="s">
        <v>22</v>
      </c>
      <c r="E96" s="250"/>
      <c r="F96" s="250" t="s">
        <v>22</v>
      </c>
      <c r="G96" s="250"/>
      <c r="H96" s="250" t="s">
        <v>22</v>
      </c>
      <c r="I96" s="250"/>
      <c r="J96" s="178" t="s">
        <v>22</v>
      </c>
      <c r="K96" s="183"/>
      <c r="L96" s="194"/>
      <c r="M96" s="78"/>
      <c r="N96" s="68"/>
    </row>
    <row r="97" spans="1:14" x14ac:dyDescent="0.2">
      <c r="A97" s="234"/>
      <c r="B97" s="235"/>
      <c r="C97" s="236"/>
      <c r="D97" s="69"/>
      <c r="E97" s="79"/>
      <c r="F97" s="251" t="str">
        <f>+IF(D97&lt;&gt;"",ROUND((D97-E97),0),"")</f>
        <v/>
      </c>
      <c r="G97" s="252"/>
      <c r="H97" s="253"/>
      <c r="I97" s="254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4"/>
      <c r="B98" s="235"/>
      <c r="C98" s="236"/>
      <c r="D98" s="69"/>
      <c r="E98" s="79"/>
      <c r="F98" s="251" t="str">
        <f>+IF(D98&lt;&gt;"",ROUND((D98-E98),0),"")</f>
        <v/>
      </c>
      <c r="G98" s="252"/>
      <c r="H98" s="237"/>
      <c r="I98" s="237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59">
        <f>ROUND(SUM(F97:G98),0)</f>
        <v>0</v>
      </c>
      <c r="G99" s="259"/>
      <c r="H99" s="259">
        <f>ROUND(SUM(H97:I98),0)</f>
        <v>0</v>
      </c>
      <c r="I99" s="259"/>
      <c r="J99" s="188">
        <f>+F99-H99</f>
        <v>0</v>
      </c>
      <c r="K99" s="183"/>
      <c r="L99" s="196"/>
      <c r="M99" s="33"/>
    </row>
    <row r="100" spans="1:14" ht="12.75" x14ac:dyDescent="0.2">
      <c r="A100" s="222" t="s">
        <v>98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1" t="s">
        <v>35</v>
      </c>
      <c r="G104" s="241"/>
      <c r="H104" s="242" t="s">
        <v>20</v>
      </c>
      <c r="I104" s="242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8" t="s">
        <v>22</v>
      </c>
      <c r="G105" s="258"/>
      <c r="H105" s="258" t="s">
        <v>22</v>
      </c>
      <c r="I105" s="258"/>
      <c r="J105" s="203" t="s">
        <v>22</v>
      </c>
      <c r="K105" s="204"/>
      <c r="L105" s="194"/>
      <c r="M105" s="173"/>
    </row>
    <row r="106" spans="1:14" x14ac:dyDescent="0.2">
      <c r="A106" s="238"/>
      <c r="B106" s="239"/>
      <c r="C106" s="239"/>
      <c r="D106" s="239"/>
      <c r="E106" s="240"/>
      <c r="F106" s="237"/>
      <c r="G106" s="237"/>
      <c r="H106" s="244"/>
      <c r="I106" s="244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7"/>
      <c r="G107" s="237"/>
      <c r="H107" s="237"/>
      <c r="I107" s="237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7"/>
      <c r="G108" s="237"/>
      <c r="H108" s="237"/>
      <c r="I108" s="237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8"/>
      <c r="B109" s="239"/>
      <c r="C109" s="239"/>
      <c r="D109" s="239"/>
      <c r="E109" s="240"/>
      <c r="F109" s="237"/>
      <c r="G109" s="237"/>
      <c r="H109" s="237"/>
      <c r="I109" s="237"/>
      <c r="J109" s="90" t="str">
        <f t="shared" si="10"/>
        <v/>
      </c>
      <c r="K109" s="183"/>
      <c r="L109" s="194"/>
      <c r="M109" s="173"/>
    </row>
    <row r="110" spans="1:14" x14ac:dyDescent="0.2">
      <c r="A110" s="238"/>
      <c r="B110" s="239"/>
      <c r="C110" s="239"/>
      <c r="D110" s="239"/>
      <c r="E110" s="240"/>
      <c r="F110" s="237"/>
      <c r="G110" s="237"/>
      <c r="H110" s="237"/>
      <c r="I110" s="237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7"/>
      <c r="G111" s="237"/>
      <c r="H111" s="237"/>
      <c r="I111" s="237"/>
      <c r="J111" s="90" t="str">
        <f t="shared" si="10"/>
        <v/>
      </c>
      <c r="K111" s="183"/>
      <c r="L111" s="194"/>
      <c r="M111" s="173"/>
    </row>
    <row r="112" spans="1:14" x14ac:dyDescent="0.2">
      <c r="A112" s="238"/>
      <c r="B112" s="239"/>
      <c r="C112" s="239"/>
      <c r="D112" s="239"/>
      <c r="E112" s="240"/>
      <c r="F112" s="237"/>
      <c r="G112" s="237"/>
      <c r="H112" s="237"/>
      <c r="I112" s="237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7">
        <f>ROUND(SUM(F106:G112),0)</f>
        <v>0</v>
      </c>
      <c r="G113" s="257"/>
      <c r="H113" s="257">
        <f>ROUND(SUM(H106:I112),0)</f>
        <v>0</v>
      </c>
      <c r="I113" s="257"/>
      <c r="J113" s="208">
        <f>+F113-H113</f>
        <v>0</v>
      </c>
      <c r="K113" s="179"/>
      <c r="L113" s="194"/>
      <c r="M113" s="173"/>
    </row>
    <row r="114" spans="1:14" ht="12.75" x14ac:dyDescent="0.2">
      <c r="A114" s="222" t="s">
        <v>94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1" t="s">
        <v>35</v>
      </c>
      <c r="G119" s="241"/>
      <c r="H119" s="242" t="s">
        <v>20</v>
      </c>
      <c r="I119" s="242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0" t="s">
        <v>22</v>
      </c>
      <c r="G120" s="250"/>
      <c r="H120" s="250" t="s">
        <v>22</v>
      </c>
      <c r="I120" s="250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3"/>
      <c r="G121" s="254"/>
      <c r="H121" s="253"/>
      <c r="I121" s="254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7"/>
      <c r="G122" s="237"/>
      <c r="H122" s="237"/>
      <c r="I122" s="237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59">
        <f>+ROUND(SUM(F121:G122),0)</f>
        <v>0</v>
      </c>
      <c r="G123" s="259"/>
      <c r="H123" s="259">
        <f t="shared" ref="H123" si="12">+ROUND(SUM(H121:I122),0)</f>
        <v>0</v>
      </c>
      <c r="I123" s="259"/>
      <c r="J123" s="188">
        <f>+F123-H123</f>
        <v>0</v>
      </c>
      <c r="L123" s="194"/>
      <c r="M123" s="173"/>
    </row>
    <row r="124" spans="1:14" ht="12.75" x14ac:dyDescent="0.2">
      <c r="A124" s="222" t="s">
        <v>95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4" t="s">
        <v>96</v>
      </c>
      <c r="B130" s="225"/>
      <c r="C130" s="225"/>
      <c r="D130" s="225"/>
      <c r="E130" s="225"/>
      <c r="F130" s="225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Camilla Errebo</cp:lastModifiedBy>
  <cp:lastPrinted>2023-11-29T12:15:55Z</cp:lastPrinted>
  <dcterms:created xsi:type="dcterms:W3CDTF">2012-01-05T13:41:42Z</dcterms:created>
  <dcterms:modified xsi:type="dcterms:W3CDTF">2023-12-06T11:54:16Z</dcterms:modified>
</cp:coreProperties>
</file>