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1. PAF\8. Skabeloner\5. Projektforlængelse\2024-projekter\gammel\"/>
    </mc:Choice>
  </mc:AlternateContent>
  <xr:revisionPtr revIDLastSave="0" documentId="8_{D2F209F9-1BA4-4FA6-A164-1F60D21FF3DD}" xr6:coauthVersionLast="47" xr6:coauthVersionMax="47" xr10:uidLastSave="{00000000-0000-0000-0000-000000000000}"/>
  <bookViews>
    <workbookView xWindow="-110" yWindow="-110" windowWidth="38620" windowHeight="15500" activeTab="1" xr2:uid="{00000000-000D-0000-FFFF-FFFF00000000}"/>
  </bookViews>
  <sheets>
    <sheet name="Budgetter 2024 og 2025" sheetId="4" r:id="rId1"/>
    <sheet name="Konsolideret budget 2025" sheetId="5" r:id="rId2"/>
  </sheets>
  <definedNames>
    <definedName name="_xlnm.Print_Area" localSheetId="0">'Budgetter 2024 og 2025'!$A$10:$K$126</definedName>
    <definedName name="_xlnm.Print_Area" localSheetId="1">'Konsolideret budget 2025'!$A$9:$K$127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" i="5" l="1"/>
  <c r="H34" i="5" s="1"/>
  <c r="F13" i="5"/>
  <c r="E12" i="5"/>
  <c r="E13" i="5"/>
  <c r="E14" i="5"/>
  <c r="E15" i="5"/>
  <c r="E16" i="5"/>
  <c r="E17" i="5"/>
  <c r="J109" i="5"/>
  <c r="H109" i="5"/>
  <c r="F109" i="5"/>
  <c r="F26" i="5" s="1"/>
  <c r="J100" i="5"/>
  <c r="J21" i="5" s="1"/>
  <c r="H100" i="5"/>
  <c r="H21" i="5" s="1"/>
  <c r="F100" i="5"/>
  <c r="F21" i="5" s="1"/>
  <c r="J83" i="5"/>
  <c r="J20" i="5" s="1"/>
  <c r="H83" i="5"/>
  <c r="H20" i="5" s="1"/>
  <c r="F82" i="5"/>
  <c r="F81" i="5"/>
  <c r="F83" i="5" s="1"/>
  <c r="F20" i="5" s="1"/>
  <c r="J74" i="5"/>
  <c r="J19" i="5" s="1"/>
  <c r="H74" i="5"/>
  <c r="H19" i="5" s="1"/>
  <c r="F73" i="5"/>
  <c r="F72" i="5"/>
  <c r="F71" i="5"/>
  <c r="F70" i="5"/>
  <c r="K43" i="5"/>
  <c r="G43" i="5"/>
  <c r="J42" i="5"/>
  <c r="H42" i="5"/>
  <c r="F42" i="5"/>
  <c r="J41" i="5"/>
  <c r="H41" i="5"/>
  <c r="F41" i="5"/>
  <c r="J39" i="5"/>
  <c r="H39" i="5"/>
  <c r="F39" i="5"/>
  <c r="J38" i="5"/>
  <c r="H38" i="5"/>
  <c r="F38" i="5"/>
  <c r="J37" i="5"/>
  <c r="H37" i="5"/>
  <c r="F37" i="5"/>
  <c r="J35" i="5"/>
  <c r="H35" i="5"/>
  <c r="F35" i="5"/>
  <c r="J34" i="5"/>
  <c r="F34" i="5"/>
  <c r="J26" i="5"/>
  <c r="H26" i="5"/>
  <c r="F24" i="5"/>
  <c r="F23" i="5"/>
  <c r="J18" i="5"/>
  <c r="F17" i="5"/>
  <c r="F16" i="5"/>
  <c r="F15" i="5"/>
  <c r="F14" i="5"/>
  <c r="F12" i="5"/>
  <c r="F72" i="4"/>
  <c r="F74" i="5" l="1"/>
  <c r="F19" i="5" s="1"/>
  <c r="F18" i="5"/>
  <c r="H43" i="5"/>
  <c r="H45" i="5" s="1"/>
  <c r="J43" i="5"/>
  <c r="J45" i="5" s="1"/>
  <c r="F43" i="5"/>
  <c r="F45" i="5" s="1"/>
  <c r="J22" i="5"/>
  <c r="J25" i="5" s="1"/>
  <c r="J27" i="5" s="1"/>
  <c r="K45" i="5" s="1"/>
  <c r="F22" i="5" l="1"/>
  <c r="F25" i="5" s="1"/>
  <c r="F27" i="5" s="1"/>
  <c r="G45" i="5" s="1"/>
  <c r="J28" i="5"/>
  <c r="F28" i="5" l="1"/>
  <c r="F70" i="4"/>
  <c r="H83" i="4"/>
  <c r="F99" i="4"/>
  <c r="J99" i="4"/>
  <c r="H99" i="4"/>
  <c r="F40" i="4" l="1"/>
  <c r="J108" i="4" l="1"/>
  <c r="H108" i="4"/>
  <c r="F108" i="4"/>
  <c r="F82" i="4"/>
  <c r="F81" i="4"/>
  <c r="J83" i="4"/>
  <c r="J21" i="4" s="1"/>
  <c r="H21" i="4"/>
  <c r="J74" i="4"/>
  <c r="J20" i="4" s="1"/>
  <c r="H74" i="4"/>
  <c r="F73" i="4"/>
  <c r="F71" i="4"/>
  <c r="F83" i="4" l="1"/>
  <c r="F21" i="4" s="1"/>
  <c r="F74" i="4"/>
  <c r="F20" i="4" s="1"/>
  <c r="J27" i="4" l="1"/>
  <c r="H27" i="4"/>
  <c r="F27" i="4"/>
  <c r="J22" i="4"/>
  <c r="H22" i="4"/>
  <c r="H20" i="4"/>
  <c r="F22" i="4"/>
  <c r="H43" i="4" l="1"/>
  <c r="H40" i="4"/>
  <c r="J43" i="4"/>
  <c r="J42" i="4"/>
  <c r="J40" i="4"/>
  <c r="J39" i="4"/>
  <c r="J38" i="4"/>
  <c r="G44" i="4" l="1"/>
  <c r="I44" i="4"/>
  <c r="K44" i="4"/>
  <c r="J35" i="4" l="1"/>
  <c r="J36" i="4"/>
  <c r="F35" i="4"/>
  <c r="J19" i="4"/>
  <c r="J23" i="4" s="1"/>
  <c r="J26" i="4" s="1"/>
  <c r="J28" i="4" s="1"/>
  <c r="K46" i="4" s="1"/>
  <c r="J29" i="4" l="1"/>
  <c r="J44" i="4" l="1"/>
  <c r="F43" i="4"/>
  <c r="H42" i="4"/>
  <c r="F42" i="4"/>
  <c r="H39" i="4"/>
  <c r="F39" i="4"/>
  <c r="H38" i="4"/>
  <c r="F38" i="4"/>
  <c r="H36" i="4"/>
  <c r="F36" i="4"/>
  <c r="F25" i="4"/>
  <c r="H19" i="4"/>
  <c r="F18" i="4"/>
  <c r="E18" i="4"/>
  <c r="F17" i="4"/>
  <c r="E17" i="4"/>
  <c r="F16" i="4"/>
  <c r="E16" i="4"/>
  <c r="F15" i="4"/>
  <c r="E15" i="4"/>
  <c r="F14" i="4"/>
  <c r="E14" i="4"/>
  <c r="F24" i="4" s="1"/>
  <c r="F13" i="4"/>
  <c r="H18" i="5" s="1"/>
  <c r="H22" i="5" s="1"/>
  <c r="H25" i="5" s="1"/>
  <c r="H27" i="5" s="1"/>
  <c r="E13" i="4"/>
  <c r="I45" i="5" l="1"/>
  <c r="H28" i="5"/>
  <c r="H23" i="4"/>
  <c r="H26" i="4" s="1"/>
  <c r="H28" i="4" s="1"/>
  <c r="I46" i="4" s="1"/>
  <c r="F44" i="4"/>
  <c r="F46" i="4" s="1"/>
  <c r="H35" i="4"/>
  <c r="J46" i="4"/>
  <c r="F19" i="4"/>
  <c r="F23" i="4" s="1"/>
  <c r="H29" i="4" l="1"/>
  <c r="H44" i="4"/>
  <c r="H46" i="4" s="1"/>
  <c r="F26" i="4"/>
  <c r="F28" i="4" l="1"/>
  <c r="G46" i="4" l="1"/>
  <c r="F29" i="4"/>
</calcChain>
</file>

<file path=xl/sharedStrings.xml><?xml version="1.0" encoding="utf-8"?>
<sst xmlns="http://schemas.openxmlformats.org/spreadsheetml/2006/main" count="271" uniqueCount="105">
  <si>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</si>
  <si>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</si>
  <si>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</si>
  <si>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</si>
  <si>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</si>
  <si>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</si>
  <si>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</si>
  <si>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</si>
  <si>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</si>
  <si>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</si>
  <si>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</si>
  <si>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</si>
  <si>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</si>
  <si>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</si>
  <si>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</si>
  <si>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Overhead - tillæg til intern løn - Model I</t>
  </si>
  <si>
    <t>Overhead - tillæg til tilskudsgrundlaget - Model II</t>
  </si>
  <si>
    <t xml:space="preserve">B </t>
  </si>
  <si>
    <t>B</t>
  </si>
  <si>
    <t>Timeløn før overhead  kr.</t>
  </si>
  <si>
    <t>Timeløn inkl. overhead     kr.</t>
  </si>
  <si>
    <t>A</t>
  </si>
  <si>
    <t xml:space="preserve"> medarbejder- / løngruppe</t>
  </si>
  <si>
    <t>Opgørelse af udgifter med eller uden moms - sæt kryds</t>
  </si>
  <si>
    <t>1. Udgifter er opgjort uden moms</t>
  </si>
  <si>
    <t>2. Udgifter er opgjort med moms</t>
  </si>
  <si>
    <t>Fondens tilskud</t>
  </si>
  <si>
    <t>C</t>
  </si>
  <si>
    <t>Private tilskud</t>
  </si>
  <si>
    <t>Indtægter i projektperioden</t>
  </si>
  <si>
    <t xml:space="preserve">Udgifterne skal være allerede godkendte udgifter. </t>
  </si>
  <si>
    <t>Der kan indsættes flere rækker under de enkelte afsnit</t>
  </si>
  <si>
    <t>I alt</t>
  </si>
  <si>
    <t>Administrative omkostninger / overhead, som finansieres af projektet</t>
  </si>
  <si>
    <t xml:space="preserve">Udstyr </t>
  </si>
  <si>
    <t>Tallet hentene automatisk fra summen af Udstyr på næste side</t>
  </si>
  <si>
    <t>Sats, kr.</t>
  </si>
  <si>
    <t xml:space="preserve"> timer</t>
  </si>
  <si>
    <t xml:space="preserve">Værdi før afskrivning </t>
  </si>
  <si>
    <t>Værdi efter</t>
  </si>
  <si>
    <t>1.000 kr.</t>
  </si>
  <si>
    <t>Tallet hentes automatisk fra summen af Øvrige projektudgifter på næste side</t>
  </si>
  <si>
    <t>Tallet hentes automatisk fra summen af Ekstern bistand på næste side</t>
  </si>
  <si>
    <t>Tallet hentes automatisk fra summen af Indtægter på næste side</t>
  </si>
  <si>
    <t>Interne lønudgifter udfyldes fra øverste linje og nedefter.</t>
  </si>
  <si>
    <t xml:space="preserve">ALLE grå felter udfyldes automatisk. </t>
  </si>
  <si>
    <t>Intern løn</t>
  </si>
  <si>
    <t>Evt. kommentarer til budgetterede udgifter til Ekstern bistand</t>
  </si>
  <si>
    <t>Evt. kommentarer til budgetterede udgifter til Udstyr</t>
  </si>
  <si>
    <t>Navn + nøgleord for opgaven</t>
  </si>
  <si>
    <t>Revision</t>
  </si>
  <si>
    <t xml:space="preserve">Mødeudgifter - lokale og forplejning </t>
  </si>
  <si>
    <t>Rejseudgifter - ophold, transport, herunder kørsel i egen bil</t>
  </si>
  <si>
    <t xml:space="preserve">OBS - Sørg for at sideskift falder naturligt. </t>
  </si>
  <si>
    <t>Vejledning til udfyldelse af Del 2 projektøkonomiskemaet</t>
  </si>
  <si>
    <t>Eventuelle bemærkninger vedr. moms kan nævnes under punkt 9.</t>
  </si>
  <si>
    <t>Godkendt budget 2024</t>
  </si>
  <si>
    <t>Kommentarer til budgetterede udgifter til Øvrige udgifter</t>
  </si>
  <si>
    <t xml:space="preserve">Kommentarer til budgetterede indtægter </t>
  </si>
  <si>
    <t>9. Overordnede bemærkninger til budgettets udgifter og finansiering</t>
  </si>
  <si>
    <t>10. Specifikation og bemærkninger til de enkelte hovedposter i budgettet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</si>
  <si>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</si>
  <si>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Vejledning om konvertering af projektøkonomiskiemaet fra Excel til pdf - se indsat billede til højre</t>
  </si>
  <si>
    <t xml:space="preserve">De grå kanter markerer udskriftsområdet. </t>
  </si>
  <si>
    <t xml:space="preserve">Undlad derfor ved udskrift / konvertering til pdf at ændre på sideopsætningen, herunder at anvende skaleringsfunktionen. 
OBS - Overvej om tekst og tabeller i pdf-udgaven fremstår hensigstmæssigt. Falder sideskift fx naturligt, er der blanke sider osv. Hvis ikke så ret til og lav en ny pdf-udgave for derved at gøre det mere læsevenligt. </t>
  </si>
  <si>
    <t xml:space="preserve">Fonden har lavet en standardopsætning af siderne i form af angivelse af "udskriftsområde". Det betyder, at det alene er udskriftsområdet, som kommer med ved fysisk udskrift eller ved konvertering/udskrift til pdf. </t>
  </si>
  <si>
    <r>
      <t>Det er timeantal, timeløn og overheadsats</t>
    </r>
    <r>
      <rPr>
        <b/>
        <sz val="9"/>
        <rFont val="Arial"/>
        <family val="2"/>
      </rPr>
      <t xml:space="preserve"> i 2025 </t>
    </r>
    <r>
      <rPr>
        <sz val="9"/>
        <color theme="1"/>
        <rFont val="Arial"/>
        <family val="2"/>
      </rPr>
      <t>som skal oplyses i kolonne B, C, D. Derved beregnes lønudgifterne automatisk i kolonne F/G.</t>
    </r>
  </si>
  <si>
    <t xml:space="preserve">Der kan indsættes flere rækker under de enkelte afsnit. </t>
  </si>
  <si>
    <r>
      <t>Det er timeantal og sats i</t>
    </r>
    <r>
      <rPr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2025</t>
    </r>
    <r>
      <rPr>
        <sz val="9"/>
        <color theme="1"/>
        <rFont val="Arial"/>
        <family val="2"/>
      </rPr>
      <t xml:space="preserve"> som skal oplyses i kolonne D og E. Derved beregnes udgifterne automatisk i kolonne F/G.</t>
    </r>
  </si>
  <si>
    <r>
      <t xml:space="preserve">Det afskrivningerne for </t>
    </r>
    <r>
      <rPr>
        <b/>
        <sz val="9"/>
        <rFont val="Arial"/>
        <family val="2"/>
      </rPr>
      <t>2025</t>
    </r>
    <r>
      <rPr>
        <sz val="9"/>
        <rFont val="Arial"/>
        <family val="2"/>
      </rPr>
      <t xml:space="preserve"> som skal oplyses i kolonne D og E. Derved beregnes udgifterne automatisk i kolonne F/G</t>
    </r>
  </si>
  <si>
    <t xml:space="preserve">Vær samtidig opmærksom på, om formlen i den grå celle er kopieret med. </t>
  </si>
  <si>
    <t xml:space="preserve">Udstyr og dyr (Køb) </t>
  </si>
  <si>
    <t xml:space="preserve">Studierejser/konferencer - specifikation:  </t>
  </si>
  <si>
    <t xml:space="preserve">Analyser - specifikation: </t>
  </si>
  <si>
    <t xml:space="preserve">Materialer - specifikation: </t>
  </si>
  <si>
    <t xml:space="preserve">Leje af udstyr - specifikation: </t>
  </si>
  <si>
    <t xml:space="preserve">Leje af dyr - specifikation: </t>
  </si>
  <si>
    <t xml:space="preserve">Leje af faciliteter - specifikation: </t>
  </si>
  <si>
    <t>Der kan indsættes flere rækker.</t>
  </si>
  <si>
    <t>Sørg for en hensigtsmæssig sidedeling.</t>
  </si>
  <si>
    <t>1. Budgettet, jf. kolonne C svarer til 2024-budgettet, jf. godkendt basisansøgning.</t>
  </si>
  <si>
    <t>2. Budgettet, jf. kolonne C svarer til 2024-budgettet, jf. tidligere godkendt ændringsansøgning, herunder projektforlængelse fra forrige år.</t>
  </si>
  <si>
    <t>kontrollinje - skal være 0 % / 0</t>
  </si>
  <si>
    <t>Konsolideret budget 2025</t>
  </si>
  <si>
    <t>Godkendt budget 2025</t>
  </si>
  <si>
    <t>Interne lønudgifter i 2025</t>
  </si>
  <si>
    <t>Udgifter</t>
  </si>
  <si>
    <t xml:space="preserve">Finansiering </t>
  </si>
  <si>
    <t>8. Projektets budget i bevillingsåret 2024 og bevillingsåret 2025</t>
  </si>
  <si>
    <t>8. Konsolideret budget for bevillingsåret 2025</t>
  </si>
  <si>
    <t>Budget 2025, 
jf. projektfor-længelsen</t>
  </si>
  <si>
    <t>Ændrings-budget 2024, 
pba. projektfor-længelsen</t>
  </si>
  <si>
    <t>Budget 2025, 
pba. projektfor-længelse</t>
  </si>
  <si>
    <t>Konsolideret budget 2025 
( B + C)</t>
  </si>
  <si>
    <t>1. Budgettet, jf. kolonne C svarer til 2025-budgettet, jf. godkendt basisansøgning.</t>
  </si>
  <si>
    <t>2. Budgettet, jf. kolonne C svarer til 2025-budgettet, jf. tidligere godkendt ændringsansøgning.</t>
  </si>
  <si>
    <t>Overordnende bemærkninger til budgettet og finansieringen nævnes.</t>
  </si>
  <si>
    <t>Andre overordnende bemærkninger til budgettet og finansieringen kan nævnes.</t>
  </si>
  <si>
    <t>Budget 2025
pba. projektfor-længelse</t>
  </si>
  <si>
    <t>Ændrings-budget 2024, 
pba. projektforlængelse</t>
  </si>
  <si>
    <t>Fane 1 "budgetter 2024 og 2025" benyttes, når projektforlængelsen fra 2024 håndteres som et separat projekt i 2025</t>
  </si>
  <si>
    <t>Vejledning: Bemærk, at der er to muligheder for udfyldelse af projektøkonomiskemaet (to faner)</t>
  </si>
  <si>
    <t xml:space="preserve">Fane 2 "Konsolideret budget 2025" kan benyttes i de tilfælde, hvor der er tale om et flerårigt forskningsprojekt, hvor aktiviteterne, </t>
  </si>
  <si>
    <t xml:space="preserve">der forlænges fra 2024 til 2025 lægges sammen med aktiviteter i 2025. </t>
  </si>
  <si>
    <t>Udelukkende til forlængelse af flerårige forskningsprojekter, hvor forlængelsen af 2024-aktiviteter lægges sammen med 2025-aktiviteter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</si>
</sst>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4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u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0">
    <xf numFmtId="0" fontId="0" fillId="0" borderId="0" xfId="0"/>
    <xf numFmtId="3" fontId="8" fillId="0" borderId="15" xfId="0" applyNumberFormat="1" applyFont="1" applyBorder="1" applyAlignment="1" applyProtection="1">
      <alignment horizontal="right"/>
      <protection locked="0"/>
    </xf>
    <xf numFmtId="9" fontId="8" fillId="2" borderId="12" xfId="0" applyNumberFormat="1" applyFont="1" applyFill="1" applyBorder="1" applyAlignment="1">
      <alignment horizontal="right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8" fillId="3" borderId="13" xfId="0" applyFont="1" applyFill="1" applyBorder="1"/>
    <xf numFmtId="0" fontId="8" fillId="0" borderId="0" xfId="0" applyFont="1" applyAlignment="1">
      <alignment horizontal="center"/>
    </xf>
    <xf numFmtId="0" fontId="8" fillId="2" borderId="5" xfId="0" applyFont="1" applyFill="1" applyBorder="1"/>
    <xf numFmtId="0" fontId="8" fillId="2" borderId="0" xfId="0" applyFont="1" applyFill="1"/>
    <xf numFmtId="0" fontId="8" fillId="2" borderId="4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8" fillId="2" borderId="8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16" xfId="0" applyFont="1" applyFill="1" applyBorder="1"/>
    <xf numFmtId="0" fontId="8" fillId="2" borderId="16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8" fillId="0" borderId="0" xfId="0" applyFont="1"/>
    <xf numFmtId="0" fontId="8" fillId="3" borderId="6" xfId="0" applyFont="1" applyFill="1" applyBorder="1"/>
    <xf numFmtId="0" fontId="8" fillId="3" borderId="3" xfId="0" applyFont="1" applyFill="1" applyBorder="1"/>
    <xf numFmtId="0" fontId="8" fillId="2" borderId="6" xfId="0" applyFont="1" applyFill="1" applyBorder="1"/>
    <xf numFmtId="0" fontId="8" fillId="2" borderId="3" xfId="0" applyFont="1" applyFill="1" applyBorder="1"/>
    <xf numFmtId="0" fontId="8" fillId="2" borderId="8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20" xfId="0" applyFont="1" applyFill="1" applyBorder="1"/>
    <xf numFmtId="3" fontId="8" fillId="2" borderId="12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top"/>
      <protection locked="0"/>
    </xf>
    <xf numFmtId="0" fontId="6" fillId="0" borderId="0" xfId="0" applyFont="1"/>
    <xf numFmtId="0" fontId="6" fillId="0" borderId="0" xfId="0" applyFont="1" applyAlignment="1" applyProtection="1">
      <alignment vertical="top"/>
      <protection locked="0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right"/>
    </xf>
    <xf numFmtId="0" fontId="6" fillId="0" borderId="22" xfId="0" applyFont="1" applyBorder="1" applyAlignment="1" applyProtection="1">
      <alignment horizontal="right"/>
      <protection locked="0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2" borderId="5" xfId="0" applyFont="1" applyFill="1" applyBorder="1"/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Protection="1">
      <protection locked="0"/>
    </xf>
    <xf numFmtId="3" fontId="6" fillId="0" borderId="15" xfId="0" applyNumberFormat="1" applyFont="1" applyBorder="1" applyAlignment="1" applyProtection="1">
      <alignment horizontal="center"/>
      <protection locked="0"/>
    </xf>
    <xf numFmtId="3" fontId="6" fillId="0" borderId="11" xfId="0" applyNumberFormat="1" applyFont="1" applyBorder="1" applyAlignment="1" applyProtection="1">
      <alignment horizontal="center"/>
      <protection locked="0"/>
    </xf>
    <xf numFmtId="164" fontId="6" fillId="0" borderId="15" xfId="0" applyNumberFormat="1" applyFont="1" applyBorder="1" applyAlignment="1" applyProtection="1">
      <alignment horizontal="center"/>
      <protection locked="0"/>
    </xf>
    <xf numFmtId="3" fontId="6" fillId="2" borderId="15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0" fontId="6" fillId="0" borderId="0" xfId="0" applyFont="1" applyProtection="1">
      <protection locked="0"/>
    </xf>
    <xf numFmtId="0" fontId="6" fillId="0" borderId="15" xfId="0" applyFont="1" applyBorder="1" applyProtection="1">
      <protection locked="0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1" xfId="0" applyFont="1" applyFill="1" applyBorder="1"/>
    <xf numFmtId="0" fontId="6" fillId="2" borderId="7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3" fontId="6" fillId="0" borderId="0" xfId="0" applyNumberFormat="1" applyFont="1" applyAlignment="1" applyProtection="1">
      <alignment horizontal="right"/>
      <protection locked="0"/>
    </xf>
    <xf numFmtId="0" fontId="6" fillId="0" borderId="15" xfId="0" applyFont="1" applyBorder="1" applyAlignment="1" applyProtection="1">
      <alignment horizontal="right"/>
      <protection locked="0"/>
    </xf>
    <xf numFmtId="0" fontId="6" fillId="2" borderId="15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17" xfId="0" applyFont="1" applyFill="1" applyBorder="1"/>
    <xf numFmtId="9" fontId="6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/>
    </xf>
    <xf numFmtId="9" fontId="6" fillId="2" borderId="11" xfId="0" applyNumberFormat="1" applyFont="1" applyFill="1" applyBorder="1" applyAlignment="1">
      <alignment horizontal="right"/>
    </xf>
    <xf numFmtId="9" fontId="6" fillId="2" borderId="1" xfId="0" applyNumberFormat="1" applyFont="1" applyFill="1" applyBorder="1" applyAlignment="1">
      <alignment horizontal="right"/>
    </xf>
    <xf numFmtId="9" fontId="6" fillId="0" borderId="0" xfId="0" applyNumberFormat="1" applyFont="1"/>
    <xf numFmtId="10" fontId="6" fillId="0" borderId="0" xfId="0" applyNumberFormat="1" applyFont="1"/>
    <xf numFmtId="0" fontId="6" fillId="2" borderId="4" xfId="0" applyFont="1" applyFill="1" applyBorder="1"/>
    <xf numFmtId="3" fontId="6" fillId="0" borderId="15" xfId="0" applyNumberFormat="1" applyFont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9" fontId="6" fillId="0" borderId="11" xfId="0" applyNumberFormat="1" applyFont="1" applyBorder="1" applyAlignment="1">
      <alignment horizontal="right"/>
    </xf>
    <xf numFmtId="9" fontId="6" fillId="0" borderId="11" xfId="0" applyNumberFormat="1" applyFont="1" applyBorder="1" applyAlignment="1" applyProtection="1">
      <alignment horizontal="right"/>
      <protection locked="0"/>
    </xf>
    <xf numFmtId="3" fontId="6" fillId="0" borderId="19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wrapText="1"/>
    </xf>
    <xf numFmtId="9" fontId="6" fillId="0" borderId="0" xfId="0" applyNumberFormat="1" applyFont="1" applyAlignment="1">
      <alignment horizontal="right"/>
    </xf>
    <xf numFmtId="9" fontId="6" fillId="2" borderId="0" xfId="1" applyFont="1" applyFill="1" applyAlignment="1">
      <alignment horizontal="right"/>
    </xf>
    <xf numFmtId="9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1" fontId="6" fillId="0" borderId="0" xfId="0" applyNumberFormat="1" applyFont="1" applyAlignment="1">
      <alignment horizontal="right"/>
    </xf>
    <xf numFmtId="9" fontId="6" fillId="0" borderId="0" xfId="1" applyFont="1" applyFill="1" applyAlignment="1">
      <alignment horizontal="right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vertical="center"/>
    </xf>
    <xf numFmtId="0" fontId="8" fillId="3" borderId="7" xfId="0" applyFont="1" applyFill="1" applyBorder="1" applyAlignment="1">
      <alignment vertical="center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6" fillId="3" borderId="11" xfId="0" applyFont="1" applyFill="1" applyBorder="1" applyAlignment="1" applyProtection="1">
      <alignment horizontal="right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6" fillId="0" borderId="4" xfId="0" applyFont="1" applyBorder="1"/>
    <xf numFmtId="0" fontId="6" fillId="0" borderId="14" xfId="0" applyFont="1" applyBorder="1"/>
    <xf numFmtId="0" fontId="8" fillId="0" borderId="5" xfId="0" applyFont="1" applyBorder="1" applyAlignment="1" applyProtection="1">
      <alignment vertical="center"/>
      <protection locked="0"/>
    </xf>
    <xf numFmtId="0" fontId="6" fillId="0" borderId="9" xfId="0" applyFont="1" applyBorder="1"/>
    <xf numFmtId="9" fontId="6" fillId="0" borderId="0" xfId="0" applyNumberFormat="1" applyFont="1" applyAlignment="1">
      <alignment vertical="top"/>
    </xf>
    <xf numFmtId="0" fontId="11" fillId="0" borderId="6" xfId="0" applyFont="1" applyBorder="1" applyAlignment="1">
      <alignment vertical="center"/>
    </xf>
    <xf numFmtId="0" fontId="6" fillId="0" borderId="3" xfId="0" applyFont="1" applyBorder="1"/>
    <xf numFmtId="0" fontId="6" fillId="0" borderId="10" xfId="0" applyFont="1" applyBorder="1"/>
    <xf numFmtId="0" fontId="6" fillId="0" borderId="0" xfId="0" applyFont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center"/>
    </xf>
    <xf numFmtId="6" fontId="8" fillId="0" borderId="0" xfId="0" applyNumberFormat="1" applyFont="1" applyProtection="1">
      <protection locked="0"/>
    </xf>
    <xf numFmtId="0" fontId="6" fillId="3" borderId="3" xfId="0" applyFont="1" applyFill="1" applyBorder="1" applyAlignment="1">
      <alignment horizontal="center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11" fillId="0" borderId="0" xfId="0" applyFont="1" applyAlignment="1">
      <alignment vertical="center"/>
    </xf>
    <xf numFmtId="0" fontId="6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righ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Protection="1"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righ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8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0" borderId="13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 applyProtection="1">
      <alignment vertical="top"/>
      <protection locked="0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23" xfId="0" applyFont="1" applyBorder="1" applyProtection="1">
      <protection locked="0"/>
    </xf>
    <xf numFmtId="0" fontId="6" fillId="0" borderId="23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3" fontId="8" fillId="2" borderId="0" xfId="0" applyNumberFormat="1" applyFont="1" applyFill="1" applyAlignment="1">
      <alignment horizontal="right"/>
    </xf>
    <xf numFmtId="0" fontId="12" fillId="3" borderId="1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15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center"/>
    </xf>
    <xf numFmtId="0" fontId="12" fillId="3" borderId="0" xfId="0" applyFont="1" applyFill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/>
    <xf numFmtId="0" fontId="12" fillId="5" borderId="0" xfId="0" applyFont="1" applyFill="1" applyAlignment="1">
      <alignment vertical="top"/>
    </xf>
    <xf numFmtId="0" fontId="0" fillId="0" borderId="0" xfId="0" applyAlignment="1">
      <alignment vertical="top" wrapText="1"/>
    </xf>
    <xf numFmtId="9" fontId="10" fillId="0" borderId="0" xfId="0" applyNumberFormat="1" applyFont="1" applyAlignment="1">
      <alignment vertical="top"/>
    </xf>
    <xf numFmtId="0" fontId="10" fillId="0" borderId="0" xfId="0" applyFont="1" applyAlignment="1">
      <alignment horizontal="left"/>
    </xf>
    <xf numFmtId="0" fontId="8" fillId="3" borderId="13" xfId="0" applyFont="1" applyFill="1" applyBorder="1" applyAlignment="1">
      <alignment vertical="center"/>
    </xf>
    <xf numFmtId="9" fontId="3" fillId="0" borderId="0" xfId="0" applyNumberFormat="1" applyFont="1" applyAlignment="1">
      <alignment vertical="top"/>
    </xf>
    <xf numFmtId="0" fontId="12" fillId="0" borderId="0" xfId="0" applyFont="1"/>
    <xf numFmtId="0" fontId="3" fillId="2" borderId="0" xfId="0" applyFont="1" applyFill="1"/>
    <xf numFmtId="0" fontId="3" fillId="2" borderId="5" xfId="0" applyFont="1" applyFill="1" applyBorder="1"/>
    <xf numFmtId="0" fontId="3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6" fillId="6" borderId="0" xfId="0" applyFont="1" applyFill="1" applyProtection="1">
      <protection locked="0"/>
    </xf>
    <xf numFmtId="0" fontId="3" fillId="6" borderId="0" xfId="0" applyFont="1" applyFill="1" applyAlignment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6" borderId="0" xfId="0" applyFont="1" applyFill="1"/>
    <xf numFmtId="0" fontId="6" fillId="6" borderId="0" xfId="0" applyFont="1" applyFill="1" applyAlignment="1">
      <alignment horizontal="right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6" fillId="3" borderId="3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6" fillId="0" borderId="7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 applyAlignment="1" applyProtection="1">
      <alignment horizontal="right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3" fontId="6" fillId="2" borderId="7" xfId="0" applyNumberFormat="1" applyFont="1" applyFill="1" applyBorder="1" applyAlignment="1" applyProtection="1">
      <alignment horizontal="right"/>
      <protection locked="0"/>
    </xf>
    <xf numFmtId="3" fontId="6" fillId="2" borderId="11" xfId="0" applyNumberFormat="1" applyFont="1" applyFill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3" fontId="6" fillId="2" borderId="1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4" borderId="7" xfId="0" applyNumberFormat="1" applyFont="1" applyFill="1" applyBorder="1" applyAlignment="1" applyProtection="1">
      <alignment horizontal="right"/>
      <protection locked="0"/>
    </xf>
    <xf numFmtId="3" fontId="6" fillId="4" borderId="11" xfId="0" applyNumberFormat="1" applyFont="1" applyFill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9" fontId="6" fillId="2" borderId="6" xfId="1" applyFont="1" applyFill="1" applyBorder="1" applyAlignment="1">
      <alignment horizontal="right"/>
    </xf>
    <xf numFmtId="9" fontId="6" fillId="2" borderId="10" xfId="1" applyFont="1" applyFill="1" applyBorder="1" applyAlignment="1">
      <alignment horizontal="right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3" fontId="8" fillId="2" borderId="7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3" fontId="6" fillId="0" borderId="7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3" fontId="8" fillId="0" borderId="24" xfId="0" applyNumberFormat="1" applyFont="1" applyBorder="1" applyAlignment="1">
      <alignment horizontal="right"/>
    </xf>
    <xf numFmtId="0" fontId="6" fillId="0" borderId="11" xfId="0" applyFont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right"/>
    </xf>
    <xf numFmtId="3" fontId="8" fillId="2" borderId="24" xfId="0" applyNumberFormat="1" applyFont="1" applyFill="1" applyBorder="1" applyAlignment="1">
      <alignment horizontal="right"/>
    </xf>
    <xf numFmtId="0" fontId="12" fillId="3" borderId="1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3" fontId="6" fillId="0" borderId="11" xfId="0" applyNumberFormat="1" applyFont="1" applyBorder="1" applyAlignment="1" applyProtection="1">
      <alignment horizontal="center"/>
      <protection locked="0"/>
    </xf>
    <xf numFmtId="0" fontId="1" fillId="6" borderId="0" xfId="0" applyFont="1" applyFill="1"/>
    <xf numFmtId="0" fontId="1" fillId="6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wrapText="1"/>
    </xf>
    <xf numFmtId="0" fontId="1" fillId="6" borderId="23" xfId="0" applyFont="1" applyFill="1" applyBorder="1" applyProtection="1">
      <protection locked="0"/>
    </xf>
    <xf numFmtId="0" fontId="6" fillId="6" borderId="23" xfId="0" applyFont="1" applyFill="1" applyBorder="1" applyProtection="1">
      <protection locked="0"/>
    </xf>
    <xf numFmtId="0" fontId="6" fillId="6" borderId="23" xfId="0" applyFont="1" applyFill="1" applyBorder="1" applyAlignment="1" applyProtection="1">
      <alignment horizontal="right"/>
      <protection locked="0"/>
    </xf>
    <xf numFmtId="0" fontId="6" fillId="0" borderId="0" xfId="0" applyFont="1" applyFill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1F1F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428625</xdr:colOff>
      <xdr:row>4</xdr:row>
      <xdr:rowOff>19050</xdr:rowOff>
    </xdr:from>
    <xdr:to>
      <xdr:col>20</xdr:col>
      <xdr:colOff>485775</xdr:colOff>
      <xdr:row>26</xdr:row>
      <xdr:rowOff>138959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CBFE29A-504E-463B-9793-67BA3E2F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0475" y="180975"/>
          <a:ext cx="2495550" cy="4349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428625</xdr:colOff>
      <xdr:row>6</xdr:row>
      <xdr:rowOff>19050</xdr:rowOff>
    </xdr:from>
    <xdr:to>
      <xdr:col>20</xdr:col>
      <xdr:colOff>485775</xdr:colOff>
      <xdr:row>28</xdr:row>
      <xdr:rowOff>72284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F66CA4D-55AC-4323-8D7C-FCB69FC46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0475" y="19050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6"/>
  <sheetViews>
    <sheetView showGridLines="0" zoomScaleNormal="100" workbookViewId="0">
      <selection activeCell="N12" sqref="N12"/>
    </sheetView>
  </sheetViews>
  <sheetFormatPr defaultColWidth="9.08984375" defaultRowHeight="11.5" x14ac:dyDescent="0.25"/>
  <cols>
    <col min="1" max="1" width="26" style="33" customWidth="1"/>
    <col min="2" max="2" width="7.08984375" style="33" customWidth="1"/>
    <col min="3" max="3" width="9.08984375" style="33" customWidth="1"/>
    <col min="4" max="4" width="9" style="66" customWidth="1"/>
    <col min="5" max="5" width="9.90625" style="66" customWidth="1"/>
    <col min="6" max="6" width="6.54296875" style="66" customWidth="1"/>
    <col min="7" max="7" width="6.54296875" style="33" customWidth="1"/>
    <col min="8" max="8" width="6.54296875" style="66" customWidth="1"/>
    <col min="9" max="9" width="6.54296875" style="33" customWidth="1"/>
    <col min="10" max="10" width="6.54296875" style="66" customWidth="1"/>
    <col min="11" max="11" width="6.54296875" style="33" customWidth="1"/>
    <col min="12" max="12" width="0.54296875" style="33" customWidth="1"/>
    <col min="13" max="13" width="5" style="33" customWidth="1"/>
    <col min="14" max="14" width="7.54296875" style="33" customWidth="1"/>
    <col min="15" max="15" width="99.08984375" style="33" customWidth="1"/>
    <col min="16" max="16384" width="9.08984375" style="33"/>
  </cols>
  <sheetData>
    <row r="1" spans="1:18" x14ac:dyDescent="0.25">
      <c r="A1" s="233" t="s">
        <v>101</v>
      </c>
      <c r="B1" s="175"/>
      <c r="C1" s="175"/>
      <c r="D1" s="176"/>
      <c r="E1" s="176"/>
      <c r="F1" s="176"/>
      <c r="G1" s="175"/>
      <c r="H1" s="176"/>
      <c r="I1" s="175"/>
      <c r="J1" s="176"/>
      <c r="K1" s="175"/>
    </row>
    <row r="2" spans="1:18" x14ac:dyDescent="0.25">
      <c r="A2" s="234" t="s">
        <v>100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8" x14ac:dyDescent="0.25">
      <c r="A3" s="233" t="s">
        <v>102</v>
      </c>
      <c r="B3" s="175"/>
      <c r="C3" s="175"/>
      <c r="D3" s="176"/>
      <c r="E3" s="176"/>
      <c r="F3" s="176"/>
      <c r="G3" s="175"/>
      <c r="H3" s="176"/>
      <c r="I3" s="175"/>
      <c r="J3" s="176"/>
      <c r="K3" s="175"/>
    </row>
    <row r="4" spans="1:18" ht="13.5" thickBot="1" x14ac:dyDescent="0.3">
      <c r="A4" s="236" t="s">
        <v>103</v>
      </c>
      <c r="B4" s="237"/>
      <c r="C4" s="237"/>
      <c r="D4" s="238"/>
      <c r="E4" s="238"/>
      <c r="F4" s="238"/>
      <c r="G4" s="238"/>
      <c r="H4" s="238"/>
      <c r="I4" s="238"/>
      <c r="J4" s="238"/>
      <c r="K4" s="238"/>
      <c r="O4" s="160" t="s">
        <v>54</v>
      </c>
    </row>
    <row r="5" spans="1:18" ht="5.25" customHeight="1" x14ac:dyDescent="0.25"/>
    <row r="6" spans="1:18" ht="13" x14ac:dyDescent="0.3">
      <c r="A6" s="22" t="s">
        <v>88</v>
      </c>
      <c r="B6" s="169"/>
      <c r="C6" s="169"/>
      <c r="D6" s="169"/>
      <c r="E6" s="169"/>
      <c r="F6" s="169"/>
      <c r="G6" s="169"/>
      <c r="H6" s="169"/>
      <c r="J6" s="173"/>
      <c r="L6" s="37"/>
      <c r="M6" s="6"/>
      <c r="N6" s="6"/>
      <c r="O6" s="157" t="s">
        <v>62</v>
      </c>
      <c r="P6" s="161"/>
      <c r="Q6" s="161"/>
      <c r="R6" s="161"/>
    </row>
    <row r="7" spans="1:18" x14ac:dyDescent="0.25">
      <c r="A7" s="169" t="s">
        <v>80</v>
      </c>
      <c r="B7" s="169"/>
      <c r="C7" s="169"/>
      <c r="D7" s="169"/>
      <c r="E7" s="169"/>
      <c r="F7" s="169"/>
      <c r="G7" s="169"/>
      <c r="H7" s="169"/>
      <c r="J7" s="149"/>
      <c r="L7" s="37"/>
    </row>
    <row r="8" spans="1:18" ht="12.5" x14ac:dyDescent="0.25">
      <c r="A8" s="181" t="s">
        <v>81</v>
      </c>
      <c r="B8" s="181"/>
      <c r="C8" s="181"/>
      <c r="D8" s="181"/>
      <c r="E8" s="181"/>
      <c r="F8" s="181"/>
      <c r="G8" s="181"/>
      <c r="H8" s="181"/>
      <c r="J8" s="149"/>
      <c r="L8" s="37"/>
      <c r="O8" t="s">
        <v>63</v>
      </c>
    </row>
    <row r="9" spans="1:18" x14ac:dyDescent="0.25">
      <c r="A9" s="181"/>
      <c r="B9" s="181"/>
      <c r="C9" s="181"/>
      <c r="D9" s="181"/>
      <c r="E9" s="181"/>
      <c r="F9" s="181"/>
      <c r="G9" s="181"/>
      <c r="H9" s="181"/>
      <c r="L9" s="37"/>
      <c r="O9" s="155"/>
    </row>
    <row r="10" spans="1:18" ht="50.25" customHeight="1" x14ac:dyDescent="0.25">
      <c r="A10" s="227" t="s">
        <v>86</v>
      </c>
      <c r="B10" s="35"/>
      <c r="C10" s="35"/>
      <c r="D10" s="36"/>
      <c r="E10" s="36"/>
      <c r="F10" s="185" t="s">
        <v>92</v>
      </c>
      <c r="G10" s="197"/>
      <c r="H10" s="185" t="s">
        <v>91</v>
      </c>
      <c r="I10" s="197"/>
      <c r="J10" s="185" t="s">
        <v>56</v>
      </c>
      <c r="K10" s="186"/>
      <c r="L10" s="37"/>
      <c r="M10" s="49"/>
      <c r="N10" s="49"/>
      <c r="O10" s="161" t="s">
        <v>64</v>
      </c>
    </row>
    <row r="11" spans="1:18" x14ac:dyDescent="0.25">
      <c r="A11" s="228"/>
      <c r="B11" s="38"/>
      <c r="C11" s="38"/>
      <c r="D11" s="39"/>
      <c r="E11" s="39"/>
      <c r="F11" s="198" t="s">
        <v>0</v>
      </c>
      <c r="G11" s="187"/>
      <c r="H11" s="198" t="s">
        <v>0</v>
      </c>
      <c r="I11" s="188"/>
      <c r="J11" s="187" t="s">
        <v>0</v>
      </c>
      <c r="K11" s="188"/>
      <c r="L11" s="37"/>
      <c r="M11" s="49"/>
      <c r="N11" s="49"/>
    </row>
    <row r="12" spans="1:18" ht="46" x14ac:dyDescent="0.25">
      <c r="A12" s="168" t="s">
        <v>85</v>
      </c>
      <c r="B12" s="42" t="s">
        <v>9</v>
      </c>
      <c r="C12" s="42" t="s">
        <v>19</v>
      </c>
      <c r="D12" s="43" t="s">
        <v>10</v>
      </c>
      <c r="E12" s="42" t="s">
        <v>20</v>
      </c>
      <c r="F12" s="189" t="s">
        <v>21</v>
      </c>
      <c r="G12" s="190"/>
      <c r="H12" s="191" t="s">
        <v>17</v>
      </c>
      <c r="I12" s="192"/>
      <c r="J12" s="191" t="s">
        <v>27</v>
      </c>
      <c r="K12" s="192"/>
      <c r="L12" s="37"/>
      <c r="M12" s="49"/>
      <c r="N12" s="49"/>
      <c r="O12" s="161" t="s">
        <v>65</v>
      </c>
    </row>
    <row r="13" spans="1:18" x14ac:dyDescent="0.25">
      <c r="A13" s="44" t="s">
        <v>22</v>
      </c>
      <c r="B13" s="45"/>
      <c r="C13" s="46"/>
      <c r="D13" s="47"/>
      <c r="E13" s="48" t="str">
        <f>IF(D13&lt;&gt;"",ROUND(C13*(1+D13/100),0),"")</f>
        <v/>
      </c>
      <c r="F13" s="193" t="str">
        <f>IF(B13&lt;&gt;"",ROUND((+B13*C13)/1000,0),"")</f>
        <v/>
      </c>
      <c r="G13" s="194"/>
      <c r="H13" s="195"/>
      <c r="I13" s="196"/>
      <c r="J13" s="195"/>
      <c r="K13" s="196"/>
      <c r="L13" s="37"/>
      <c r="M13" s="49"/>
      <c r="N13" s="49"/>
      <c r="O13" s="34" t="s">
        <v>44</v>
      </c>
    </row>
    <row r="14" spans="1:18" x14ac:dyDescent="0.25">
      <c r="A14" s="44"/>
      <c r="B14" s="45"/>
      <c r="C14" s="46"/>
      <c r="D14" s="47"/>
      <c r="E14" s="48" t="str">
        <f>IF(D14&lt;&gt;"",ROUND(C14*(1+D14/100),0),"")</f>
        <v/>
      </c>
      <c r="F14" s="193" t="str">
        <f>IF(B14&lt;&gt;"",ROUND((+B14*C14)/1000,0),"")</f>
        <v/>
      </c>
      <c r="G14" s="194"/>
      <c r="H14" s="195"/>
      <c r="I14" s="196"/>
      <c r="J14" s="195"/>
      <c r="K14" s="196"/>
      <c r="L14" s="37"/>
      <c r="M14" s="49"/>
      <c r="N14" s="49"/>
      <c r="O14" s="154" t="s">
        <v>66</v>
      </c>
    </row>
    <row r="15" spans="1:18" x14ac:dyDescent="0.25">
      <c r="A15" s="51"/>
      <c r="B15" s="45"/>
      <c r="C15" s="46"/>
      <c r="D15" s="47"/>
      <c r="E15" s="48" t="str">
        <f t="shared" ref="E15:E18" si="0">IF(D15&lt;&gt;"",ROUND(C15*(1+D15/100),0),"")</f>
        <v/>
      </c>
      <c r="F15" s="193" t="str">
        <f t="shared" ref="F15:F18" si="1">IF(B15&lt;&gt;"",ROUND((+B15*C15)/1000,0),"")</f>
        <v/>
      </c>
      <c r="G15" s="194"/>
      <c r="H15" s="195"/>
      <c r="I15" s="196"/>
      <c r="J15" s="195"/>
      <c r="K15" s="196"/>
      <c r="L15" s="37"/>
      <c r="M15" s="49"/>
      <c r="N15" s="49"/>
      <c r="O15" s="33" t="s">
        <v>45</v>
      </c>
    </row>
    <row r="16" spans="1:18" x14ac:dyDescent="0.25">
      <c r="A16" s="44"/>
      <c r="B16" s="45"/>
      <c r="C16" s="46"/>
      <c r="D16" s="47"/>
      <c r="E16" s="48" t="str">
        <f t="shared" si="0"/>
        <v/>
      </c>
      <c r="F16" s="193" t="str">
        <f t="shared" si="1"/>
        <v/>
      </c>
      <c r="G16" s="194"/>
      <c r="H16" s="195"/>
      <c r="I16" s="196"/>
      <c r="J16" s="195"/>
      <c r="K16" s="196"/>
      <c r="L16" s="37"/>
      <c r="M16" s="49"/>
      <c r="N16" s="49"/>
    </row>
    <row r="17" spans="1:16" x14ac:dyDescent="0.25">
      <c r="A17" s="44"/>
      <c r="B17" s="45"/>
      <c r="C17" s="46"/>
      <c r="D17" s="47"/>
      <c r="E17" s="48" t="str">
        <f t="shared" si="0"/>
        <v/>
      </c>
      <c r="F17" s="193" t="str">
        <f t="shared" si="1"/>
        <v/>
      </c>
      <c r="G17" s="194"/>
      <c r="H17" s="195"/>
      <c r="I17" s="196"/>
      <c r="J17" s="195"/>
      <c r="K17" s="196"/>
      <c r="L17" s="37"/>
      <c r="M17" s="58"/>
      <c r="N17" s="58"/>
      <c r="O17" s="158" t="s">
        <v>42</v>
      </c>
    </row>
    <row r="18" spans="1:16" x14ac:dyDescent="0.25">
      <c r="A18" s="44"/>
      <c r="B18" s="45"/>
      <c r="C18" s="46"/>
      <c r="D18" s="47"/>
      <c r="E18" s="48" t="str">
        <f t="shared" si="0"/>
        <v/>
      </c>
      <c r="F18" s="193" t="str">
        <f t="shared" si="1"/>
        <v/>
      </c>
      <c r="G18" s="194"/>
      <c r="H18" s="195"/>
      <c r="I18" s="196"/>
      <c r="J18" s="195"/>
      <c r="K18" s="196"/>
      <c r="L18" s="37"/>
      <c r="M18" s="49"/>
      <c r="N18" s="49"/>
      <c r="O18" s="158" t="s">
        <v>35</v>
      </c>
    </row>
    <row r="19" spans="1:16" x14ac:dyDescent="0.25">
      <c r="A19" s="52" t="s">
        <v>12</v>
      </c>
      <c r="B19" s="53"/>
      <c r="C19" s="53"/>
      <c r="D19" s="53"/>
      <c r="E19" s="54"/>
      <c r="F19" s="193">
        <f>SUM(F13:F18)</f>
        <v>0</v>
      </c>
      <c r="G19" s="194"/>
      <c r="H19" s="193">
        <f>SUM(H13:H18)</f>
        <v>0</v>
      </c>
      <c r="I19" s="194"/>
      <c r="J19" s="193">
        <f>SUM(J13:J18)</f>
        <v>0</v>
      </c>
      <c r="K19" s="194"/>
      <c r="L19" s="37"/>
      <c r="M19" s="58"/>
      <c r="N19" s="58"/>
      <c r="O19" s="158" t="s">
        <v>41</v>
      </c>
    </row>
    <row r="20" spans="1:16" x14ac:dyDescent="0.25">
      <c r="A20" s="55" t="s">
        <v>5</v>
      </c>
      <c r="B20" s="53"/>
      <c r="C20" s="53"/>
      <c r="D20" s="56"/>
      <c r="E20" s="57"/>
      <c r="F20" s="199">
        <f>+F74</f>
        <v>0</v>
      </c>
      <c r="G20" s="200"/>
      <c r="H20" s="199">
        <f>+H74</f>
        <v>0</v>
      </c>
      <c r="I20" s="200"/>
      <c r="J20" s="199">
        <f>+J74</f>
        <v>0</v>
      </c>
      <c r="K20" s="200"/>
      <c r="L20" s="37"/>
      <c r="M20" s="4"/>
      <c r="N20" s="4"/>
      <c r="O20" s="159"/>
    </row>
    <row r="21" spans="1:16" x14ac:dyDescent="0.25">
      <c r="A21" s="55" t="s">
        <v>34</v>
      </c>
      <c r="B21" s="53"/>
      <c r="C21" s="53"/>
      <c r="D21" s="56"/>
      <c r="E21" s="57"/>
      <c r="F21" s="193">
        <f>+F83</f>
        <v>0</v>
      </c>
      <c r="G21" s="194"/>
      <c r="H21" s="193">
        <f>+H83</f>
        <v>0</v>
      </c>
      <c r="I21" s="194"/>
      <c r="J21" s="193">
        <f>+J83</f>
        <v>0</v>
      </c>
      <c r="K21" s="194"/>
      <c r="L21" s="37"/>
      <c r="M21" s="49"/>
      <c r="N21" s="49"/>
      <c r="O21" s="159"/>
    </row>
    <row r="22" spans="1:16" x14ac:dyDescent="0.25">
      <c r="A22" s="55" t="s">
        <v>7</v>
      </c>
      <c r="B22" s="53"/>
      <c r="C22" s="53"/>
      <c r="D22" s="56"/>
      <c r="E22" s="57"/>
      <c r="F22" s="199">
        <f>+F99</f>
        <v>0</v>
      </c>
      <c r="G22" s="200"/>
      <c r="H22" s="199">
        <f>+H99</f>
        <v>0</v>
      </c>
      <c r="I22" s="200"/>
      <c r="J22" s="199">
        <f>+J99</f>
        <v>0</v>
      </c>
      <c r="K22" s="200"/>
      <c r="L22" s="37"/>
      <c r="M22" s="49"/>
      <c r="N22" s="49"/>
      <c r="O22" s="159"/>
    </row>
    <row r="23" spans="1:16" x14ac:dyDescent="0.25">
      <c r="A23" s="7" t="s">
        <v>13</v>
      </c>
      <c r="B23" s="8"/>
      <c r="C23" s="8"/>
      <c r="D23" s="9"/>
      <c r="E23" s="10"/>
      <c r="F23" s="213">
        <f>ROUND(SUM(F19:F22),0)</f>
        <v>0</v>
      </c>
      <c r="G23" s="214"/>
      <c r="H23" s="213">
        <f>ROUND(SUM(H19:H22),0)</f>
        <v>0</v>
      </c>
      <c r="I23" s="214"/>
      <c r="J23" s="213">
        <f>ROUND(SUM(J19:J22),0)</f>
        <v>0</v>
      </c>
      <c r="K23" s="214"/>
      <c r="L23" s="37"/>
      <c r="M23" s="4"/>
      <c r="N23" s="4"/>
      <c r="O23" s="159"/>
    </row>
    <row r="24" spans="1:16" x14ac:dyDescent="0.25">
      <c r="A24" s="215" t="s">
        <v>15</v>
      </c>
      <c r="B24" s="216"/>
      <c r="C24" s="216"/>
      <c r="D24" s="56"/>
      <c r="E24" s="57"/>
      <c r="F24" s="193" t="str">
        <f>IF(D13&lt;&gt;"",ROUND((SUMPRODUCT(B13:B18,E13:E18)-SUMPRODUCT(B13:B18,C13:C18))/1000,0),"")</f>
        <v/>
      </c>
      <c r="G24" s="194"/>
      <c r="H24" s="195"/>
      <c r="I24" s="196"/>
      <c r="J24" s="195"/>
      <c r="K24" s="196"/>
      <c r="L24" s="37"/>
      <c r="M24" s="58"/>
      <c r="N24" s="58"/>
      <c r="O24" s="158" t="s">
        <v>43</v>
      </c>
    </row>
    <row r="25" spans="1:16" x14ac:dyDescent="0.25">
      <c r="A25" s="55" t="s">
        <v>16</v>
      </c>
      <c r="B25" s="53"/>
      <c r="C25" s="53"/>
      <c r="D25" s="59"/>
      <c r="E25" s="60" t="s">
        <v>8</v>
      </c>
      <c r="F25" s="193" t="str">
        <f>IF(D25&lt;&gt;"",ROUND((SUM(F19:F22)-F27)*(1+D25/100)-(SUM(F19:F22)-F27),0),"")</f>
        <v/>
      </c>
      <c r="G25" s="194"/>
      <c r="H25" s="195"/>
      <c r="I25" s="196"/>
      <c r="J25" s="195"/>
      <c r="K25" s="196"/>
      <c r="L25" s="37"/>
      <c r="M25" s="4"/>
      <c r="N25" s="4"/>
    </row>
    <row r="26" spans="1:16" x14ac:dyDescent="0.25">
      <c r="A26" s="11" t="s">
        <v>14</v>
      </c>
      <c r="B26" s="12"/>
      <c r="C26" s="12"/>
      <c r="D26" s="13"/>
      <c r="E26" s="14"/>
      <c r="F26" s="213">
        <f>IFERROR(ROUND(+F23+F24+F25,0),IFERROR(ROUND(F23+F24,0),IFERROR(F23+F25,F23)))</f>
        <v>0</v>
      </c>
      <c r="G26" s="214"/>
      <c r="H26" s="213">
        <f>IFERROR(ROUND(+H23+H24+H25,0),IFERROR(ROUND(H23+H24,0),IFERROR(H23+H25,H23)))</f>
        <v>0</v>
      </c>
      <c r="I26" s="214"/>
      <c r="J26" s="213">
        <f>IFERROR(ROUND(+J23+J24+J25,0),IFERROR(ROUND(J23+J24,0),IFERROR(J23+J25,J23)))</f>
        <v>0</v>
      </c>
      <c r="K26" s="214"/>
      <c r="L26" s="37"/>
      <c r="M26" s="65"/>
      <c r="N26" s="65"/>
    </row>
    <row r="27" spans="1:16" x14ac:dyDescent="0.25">
      <c r="A27" s="41" t="s">
        <v>6</v>
      </c>
      <c r="B27" s="61"/>
      <c r="C27" s="61"/>
      <c r="D27" s="62"/>
      <c r="E27" s="63"/>
      <c r="F27" s="205">
        <f>+F108</f>
        <v>0</v>
      </c>
      <c r="G27" s="206"/>
      <c r="H27" s="205">
        <f t="shared" ref="H27" si="2">+H108</f>
        <v>0</v>
      </c>
      <c r="I27" s="206"/>
      <c r="J27" s="205">
        <f t="shared" ref="J27" si="3">+J108</f>
        <v>0</v>
      </c>
      <c r="K27" s="206"/>
      <c r="L27" s="37"/>
    </row>
    <row r="28" spans="1:16" ht="12" thickBot="1" x14ac:dyDescent="0.3">
      <c r="A28" s="15" t="s">
        <v>1</v>
      </c>
      <c r="B28" s="16"/>
      <c r="C28" s="16"/>
      <c r="D28" s="17"/>
      <c r="E28" s="18"/>
      <c r="F28" s="207">
        <f>ROUND(+F26-F27,0)</f>
        <v>0</v>
      </c>
      <c r="G28" s="208"/>
      <c r="H28" s="207">
        <f>ROUND(+H26-H27,0)</f>
        <v>0</v>
      </c>
      <c r="I28" s="208"/>
      <c r="J28" s="207">
        <f>ROUND(+J26-J27,0)</f>
        <v>0</v>
      </c>
      <c r="K28" s="208"/>
      <c r="L28" s="37"/>
    </row>
    <row r="29" spans="1:16" x14ac:dyDescent="0.25">
      <c r="A29" s="64" t="s">
        <v>11</v>
      </c>
      <c r="B29" s="19"/>
      <c r="C29" s="19"/>
      <c r="D29" s="20"/>
      <c r="E29" s="21"/>
      <c r="F29" s="209" t="str">
        <f>IFERROR((F24+F25)/F28,IFERROR(F24/F28,IFERROR(F25/F28,"")))</f>
        <v/>
      </c>
      <c r="G29" s="210"/>
      <c r="H29" s="209" t="str">
        <f>IFERROR((H24+H25)/H28,IFERROR(H24/H28,IFERROR(H25/H28,"")))</f>
        <v/>
      </c>
      <c r="I29" s="210"/>
      <c r="J29" s="209" t="str">
        <f>IFERROR((J24+J25)/J28,IFERROR(J24/J28,IFERROR(J25/J28,"")))</f>
        <v/>
      </c>
      <c r="K29" s="210"/>
      <c r="L29" s="37"/>
      <c r="M29" s="6"/>
      <c r="N29" s="6"/>
    </row>
    <row r="30" spans="1:16" x14ac:dyDescent="0.25">
      <c r="F30" s="49"/>
      <c r="H30" s="49"/>
      <c r="J30" s="49"/>
      <c r="L30" s="37"/>
      <c r="M30" s="67"/>
      <c r="N30" s="67"/>
    </row>
    <row r="31" spans="1:16" x14ac:dyDescent="0.25">
      <c r="A31" s="22"/>
      <c r="F31" s="49"/>
      <c r="H31" s="49"/>
      <c r="J31" s="49"/>
      <c r="L31" s="37"/>
      <c r="M31" s="67"/>
      <c r="N31" s="67"/>
      <c r="O31" s="33" t="s">
        <v>45</v>
      </c>
    </row>
    <row r="32" spans="1:16" ht="61.75" customHeight="1" x14ac:dyDescent="0.25">
      <c r="A32" s="227" t="s">
        <v>87</v>
      </c>
      <c r="B32" s="35"/>
      <c r="C32" s="35"/>
      <c r="D32" s="36"/>
      <c r="E32" s="36"/>
      <c r="F32" s="185" t="s">
        <v>98</v>
      </c>
      <c r="G32" s="197"/>
      <c r="H32" s="185" t="s">
        <v>99</v>
      </c>
      <c r="I32" s="197"/>
      <c r="J32" s="185" t="s">
        <v>56</v>
      </c>
      <c r="K32" s="186"/>
      <c r="L32" s="37"/>
      <c r="M32" s="3"/>
      <c r="N32" s="3"/>
      <c r="O32" s="72"/>
      <c r="P32" s="73"/>
    </row>
    <row r="33" spans="1:16" ht="13.75" customHeight="1" x14ac:dyDescent="0.25">
      <c r="A33" s="228"/>
      <c r="B33" s="24"/>
      <c r="C33" s="38"/>
      <c r="D33" s="38"/>
      <c r="E33" s="39"/>
      <c r="F33" s="198" t="s">
        <v>0</v>
      </c>
      <c r="G33" s="187"/>
      <c r="H33" s="198" t="s">
        <v>0</v>
      </c>
      <c r="I33" s="188"/>
      <c r="J33" s="187" t="s">
        <v>0</v>
      </c>
      <c r="K33" s="188"/>
      <c r="L33" s="37"/>
      <c r="M33" s="58"/>
      <c r="N33" s="58"/>
      <c r="P33" s="73"/>
    </row>
    <row r="34" spans="1:16" x14ac:dyDescent="0.25">
      <c r="A34" s="25"/>
      <c r="B34" s="26"/>
      <c r="C34" s="68"/>
      <c r="D34" s="68"/>
      <c r="E34" s="69"/>
      <c r="F34" s="203" t="s">
        <v>21</v>
      </c>
      <c r="G34" s="204"/>
      <c r="H34" s="203" t="s">
        <v>18</v>
      </c>
      <c r="I34" s="204"/>
      <c r="J34" s="203" t="s">
        <v>27</v>
      </c>
      <c r="K34" s="204"/>
      <c r="L34" s="37"/>
      <c r="M34" s="49"/>
      <c r="N34" s="49"/>
    </row>
    <row r="35" spans="1:16" x14ac:dyDescent="0.25">
      <c r="A35" s="11" t="s">
        <v>26</v>
      </c>
      <c r="B35" s="12"/>
      <c r="C35" s="53"/>
      <c r="D35" s="53"/>
      <c r="E35" s="70"/>
      <c r="F35" s="71" t="str">
        <f>IF(G35="","",+G35/G44)</f>
        <v/>
      </c>
      <c r="G35" s="1"/>
      <c r="H35" s="71" t="str">
        <f>IF(I35="","",+I35/I44)</f>
        <v/>
      </c>
      <c r="I35" s="1"/>
      <c r="J35" s="71" t="str">
        <f>IF(K35="","",+K35/K44)</f>
        <v/>
      </c>
      <c r="K35" s="1"/>
      <c r="L35" s="37"/>
      <c r="M35" s="58"/>
      <c r="N35" s="58"/>
      <c r="P35" s="73"/>
    </row>
    <row r="36" spans="1:16" x14ac:dyDescent="0.25">
      <c r="A36" s="55" t="s">
        <v>2</v>
      </c>
      <c r="B36" s="53"/>
      <c r="C36" s="74"/>
      <c r="D36" s="74"/>
      <c r="E36" s="70"/>
      <c r="F36" s="71" t="str">
        <f>IF(G36="","",+G36/$G$44)</f>
        <v/>
      </c>
      <c r="G36" s="75"/>
      <c r="H36" s="71" t="str">
        <f>IF(I36="","",+I36/$I$44)</f>
        <v/>
      </c>
      <c r="I36" s="75"/>
      <c r="J36" s="71" t="str">
        <f>IF(K36="","",+K36/$K$44)</f>
        <v/>
      </c>
      <c r="K36" s="75"/>
      <c r="L36" s="37"/>
      <c r="M36" s="58"/>
      <c r="N36" s="58"/>
    </row>
    <row r="37" spans="1:16" x14ac:dyDescent="0.25">
      <c r="A37" s="55" t="s">
        <v>4</v>
      </c>
      <c r="B37" s="53"/>
      <c r="C37" s="76"/>
      <c r="D37" s="76"/>
      <c r="E37" s="76"/>
      <c r="F37" s="76"/>
      <c r="G37" s="77"/>
      <c r="H37" s="76"/>
      <c r="I37" s="77"/>
      <c r="J37" s="76"/>
      <c r="K37" s="78"/>
      <c r="L37" s="37"/>
      <c r="M37" s="58"/>
      <c r="N37" s="58"/>
    </row>
    <row r="38" spans="1:16" x14ac:dyDescent="0.25">
      <c r="A38" s="211"/>
      <c r="B38" s="212"/>
      <c r="C38" s="212"/>
      <c r="D38" s="212"/>
      <c r="E38" s="79"/>
      <c r="F38" s="71" t="str">
        <f>IF(G38="","",+G38/$G$44)</f>
        <v/>
      </c>
      <c r="G38" s="75"/>
      <c r="H38" s="71" t="str">
        <f>IF(I38="","",+I38/$I$44)</f>
        <v/>
      </c>
      <c r="I38" s="75"/>
      <c r="J38" s="71" t="str">
        <f>IF(K38="","",+K38/$K$44)</f>
        <v/>
      </c>
      <c r="K38" s="75"/>
      <c r="L38" s="37"/>
      <c r="M38" s="49"/>
      <c r="N38" s="49"/>
    </row>
    <row r="39" spans="1:16" x14ac:dyDescent="0.25">
      <c r="A39" s="211"/>
      <c r="B39" s="212"/>
      <c r="C39" s="212"/>
      <c r="D39" s="212"/>
      <c r="E39" s="79"/>
      <c r="F39" s="71" t="str">
        <f>IF(G39="","",+G39/$G$44)</f>
        <v/>
      </c>
      <c r="G39" s="75"/>
      <c r="H39" s="71" t="str">
        <f>IF(I39="","",+I39/$I$44)</f>
        <v/>
      </c>
      <c r="I39" s="75"/>
      <c r="J39" s="71" t="str">
        <f>IF(K39="","",+K39/$K$44)</f>
        <v/>
      </c>
      <c r="K39" s="75"/>
      <c r="L39" s="37"/>
      <c r="M39" s="58"/>
      <c r="N39" s="58"/>
    </row>
    <row r="40" spans="1:16" x14ac:dyDescent="0.25">
      <c r="A40" s="211"/>
      <c r="B40" s="212"/>
      <c r="C40" s="212"/>
      <c r="D40" s="212"/>
      <c r="E40" s="79"/>
      <c r="F40" s="71" t="str">
        <f>IF(G40="","",+G40/$G$44)</f>
        <v/>
      </c>
      <c r="G40" s="75"/>
      <c r="H40" s="71" t="str">
        <f>IF(I40="","",+I40/$I$44)</f>
        <v/>
      </c>
      <c r="I40" s="75"/>
      <c r="J40" s="71" t="str">
        <f>IF(K40="","",+K40/$K$44)</f>
        <v/>
      </c>
      <c r="K40" s="75"/>
      <c r="L40" s="37"/>
      <c r="M40" s="58"/>
      <c r="N40" s="58"/>
    </row>
    <row r="41" spans="1:16" x14ac:dyDescent="0.25">
      <c r="A41" s="55" t="s">
        <v>28</v>
      </c>
      <c r="B41" s="53"/>
      <c r="C41" s="76"/>
      <c r="D41" s="76"/>
      <c r="E41" s="71"/>
      <c r="F41" s="71"/>
      <c r="G41" s="77"/>
      <c r="H41" s="71"/>
      <c r="I41" s="77"/>
      <c r="J41" s="71"/>
      <c r="K41" s="78"/>
      <c r="L41" s="37"/>
      <c r="M41" s="4"/>
      <c r="N41" s="4"/>
      <c r="O41" s="72"/>
    </row>
    <row r="42" spans="1:16" x14ac:dyDescent="0.25">
      <c r="A42" s="201"/>
      <c r="B42" s="202"/>
      <c r="C42" s="202"/>
      <c r="D42" s="202"/>
      <c r="E42" s="80"/>
      <c r="F42" s="71" t="str">
        <f>IF(G42="","",+G42/$G$44)</f>
        <v/>
      </c>
      <c r="G42" s="75"/>
      <c r="H42" s="71" t="str">
        <f>IF(I42="","",+I42/$I$44)</f>
        <v/>
      </c>
      <c r="I42" s="75"/>
      <c r="J42" s="71" t="str">
        <f>IF(K42="","",+K42/$K$44)</f>
        <v/>
      </c>
      <c r="K42" s="75"/>
      <c r="L42" s="37"/>
    </row>
    <row r="43" spans="1:16" x14ac:dyDescent="0.25">
      <c r="A43" s="201"/>
      <c r="B43" s="202"/>
      <c r="C43" s="202"/>
      <c r="D43" s="202"/>
      <c r="E43" s="80"/>
      <c r="F43" s="71" t="str">
        <f>IF(G43="","",+G43/$G$44)</f>
        <v/>
      </c>
      <c r="G43" s="81"/>
      <c r="H43" s="71" t="str">
        <f>IF(I43="","",+I43/$I$44)</f>
        <v/>
      </c>
      <c r="I43" s="81"/>
      <c r="J43" s="71" t="str">
        <f>IF(K43="","",+K43/$K$44)</f>
        <v/>
      </c>
      <c r="K43" s="81"/>
      <c r="L43" s="37"/>
      <c r="M43" s="87"/>
      <c r="N43" s="87"/>
      <c r="O43" s="4"/>
    </row>
    <row r="44" spans="1:16" ht="12" thickBot="1" x14ac:dyDescent="0.3">
      <c r="A44" s="27" t="s">
        <v>3</v>
      </c>
      <c r="B44" s="28"/>
      <c r="C44" s="29"/>
      <c r="D44" s="29"/>
      <c r="E44" s="2"/>
      <c r="F44" s="2">
        <f t="shared" ref="F44:K44" si="4">SUM(F35:F43)</f>
        <v>0</v>
      </c>
      <c r="G44" s="30">
        <f t="shared" si="4"/>
        <v>0</v>
      </c>
      <c r="H44" s="2">
        <f t="shared" si="4"/>
        <v>0</v>
      </c>
      <c r="I44" s="30">
        <f t="shared" si="4"/>
        <v>0</v>
      </c>
      <c r="J44" s="2">
        <f t="shared" si="4"/>
        <v>0</v>
      </c>
      <c r="K44" s="30">
        <f t="shared" si="4"/>
        <v>0</v>
      </c>
      <c r="L44" s="37"/>
    </row>
    <row r="45" spans="1:16" x14ac:dyDescent="0.25">
      <c r="A45" s="82"/>
      <c r="D45" s="83"/>
      <c r="E45" s="83"/>
      <c r="F45" s="49"/>
      <c r="H45" s="49"/>
      <c r="J45" s="49"/>
      <c r="L45" s="37"/>
      <c r="M45" s="87"/>
      <c r="N45" s="87"/>
    </row>
    <row r="46" spans="1:16" x14ac:dyDescent="0.25">
      <c r="A46" s="167" t="s">
        <v>82</v>
      </c>
      <c r="B46" s="61"/>
      <c r="C46" s="61"/>
      <c r="D46" s="61"/>
      <c r="E46" s="84"/>
      <c r="F46" s="85">
        <f>100%-F44</f>
        <v>1</v>
      </c>
      <c r="G46" s="86">
        <f>+F28-G44</f>
        <v>0</v>
      </c>
      <c r="H46" s="85">
        <f>100%-H44</f>
        <v>1</v>
      </c>
      <c r="I46" s="86">
        <f>+H28-I44</f>
        <v>0</v>
      </c>
      <c r="J46" s="85">
        <f>100%-J44</f>
        <v>1</v>
      </c>
      <c r="K46" s="86">
        <f>+J28-K44</f>
        <v>0</v>
      </c>
      <c r="L46" s="37"/>
      <c r="O46" s="152" t="s">
        <v>55</v>
      </c>
    </row>
    <row r="47" spans="1:16" x14ac:dyDescent="0.25">
      <c r="L47" s="37"/>
    </row>
    <row r="48" spans="1:16" x14ac:dyDescent="0.25">
      <c r="A48" s="22" t="s">
        <v>23</v>
      </c>
      <c r="F48" s="88"/>
      <c r="G48" s="87"/>
      <c r="H48" s="88"/>
      <c r="I48" s="87"/>
      <c r="J48" s="88"/>
      <c r="K48" s="87"/>
      <c r="L48" s="37"/>
    </row>
    <row r="49" spans="1:15" x14ac:dyDescent="0.25">
      <c r="A49" s="33" t="s">
        <v>24</v>
      </c>
      <c r="F49" s="89"/>
      <c r="G49" s="90"/>
      <c r="H49" s="91"/>
      <c r="I49" s="90"/>
      <c r="J49" s="91"/>
      <c r="K49" s="90"/>
      <c r="L49" s="37"/>
    </row>
    <row r="50" spans="1:15" x14ac:dyDescent="0.25">
      <c r="A50" s="33" t="s">
        <v>25</v>
      </c>
      <c r="F50" s="89"/>
      <c r="G50" s="90"/>
      <c r="H50" s="91"/>
      <c r="I50" s="90"/>
      <c r="J50" s="91"/>
      <c r="K50" s="90"/>
      <c r="L50" s="37"/>
      <c r="O50" s="147"/>
    </row>
    <row r="51" spans="1:15" x14ac:dyDescent="0.25">
      <c r="A51" s="152"/>
      <c r="F51" s="113"/>
      <c r="G51" s="113"/>
      <c r="H51" s="113"/>
      <c r="I51" s="113"/>
      <c r="J51" s="113"/>
      <c r="K51" s="113"/>
      <c r="L51" s="37"/>
      <c r="O51" s="148"/>
    </row>
    <row r="52" spans="1:15" x14ac:dyDescent="0.25">
      <c r="A52" s="22" t="s">
        <v>59</v>
      </c>
      <c r="L52" s="37"/>
      <c r="O52" s="174" t="s">
        <v>96</v>
      </c>
    </row>
    <row r="53" spans="1:15" x14ac:dyDescent="0.25">
      <c r="A53" s="31"/>
      <c r="L53" s="37"/>
    </row>
    <row r="54" spans="1:15" ht="15" customHeight="1" x14ac:dyDescent="0.25">
      <c r="A54" s="150"/>
      <c r="B54" s="50"/>
      <c r="C54" s="50"/>
      <c r="D54" s="92"/>
      <c r="E54" s="92"/>
      <c r="F54" s="92"/>
      <c r="L54" s="37"/>
    </row>
    <row r="55" spans="1:15" x14ac:dyDescent="0.25">
      <c r="D55" s="33"/>
      <c r="E55" s="33"/>
      <c r="F55" s="33"/>
      <c r="H55" s="33"/>
      <c r="J55" s="33"/>
      <c r="L55" s="37"/>
      <c r="O55" s="93"/>
    </row>
    <row r="56" spans="1:15" x14ac:dyDescent="0.25">
      <c r="A56" s="31" t="s">
        <v>60</v>
      </c>
      <c r="D56" s="33"/>
      <c r="E56" s="33"/>
      <c r="F56" s="33"/>
      <c r="H56" s="33"/>
      <c r="J56" s="33"/>
      <c r="L56" s="37"/>
      <c r="O56" s="158" t="s">
        <v>79</v>
      </c>
    </row>
    <row r="57" spans="1:15" ht="12.5" x14ac:dyDescent="0.25">
      <c r="A57" s="222" t="s">
        <v>61</v>
      </c>
      <c r="B57" s="222"/>
      <c r="C57" s="222"/>
      <c r="D57" s="222"/>
      <c r="E57" s="222"/>
      <c r="F57" s="222"/>
      <c r="G57" s="222"/>
      <c r="H57" s="222"/>
      <c r="I57" s="222"/>
      <c r="J57" s="222"/>
      <c r="K57" s="222"/>
      <c r="L57" s="37"/>
      <c r="O57" s="162" t="s">
        <v>31</v>
      </c>
    </row>
    <row r="58" spans="1:15" x14ac:dyDescent="0.25">
      <c r="A58" s="31"/>
      <c r="D58" s="33"/>
      <c r="E58" s="33"/>
      <c r="F58" s="33"/>
      <c r="H58" s="33"/>
      <c r="J58" s="33"/>
      <c r="L58" s="37"/>
    </row>
    <row r="59" spans="1:15" x14ac:dyDescent="0.25">
      <c r="A59" s="94" t="s">
        <v>46</v>
      </c>
      <c r="B59" s="95"/>
      <c r="C59" s="95"/>
      <c r="D59" s="96"/>
      <c r="E59" s="96"/>
      <c r="F59" s="96"/>
      <c r="G59" s="96"/>
      <c r="H59" s="96"/>
      <c r="I59" s="96"/>
      <c r="J59" s="96"/>
      <c r="K59" s="97"/>
      <c r="L59" s="37"/>
      <c r="O59" s="156" t="s">
        <v>30</v>
      </c>
    </row>
    <row r="60" spans="1:15" x14ac:dyDescent="0.25">
      <c r="A60" s="98"/>
      <c r="B60" s="99"/>
      <c r="C60" s="99"/>
      <c r="D60" s="99"/>
      <c r="E60" s="99"/>
      <c r="F60" s="99"/>
      <c r="G60" s="99"/>
      <c r="H60" s="99"/>
      <c r="I60" s="99"/>
      <c r="J60" s="99"/>
      <c r="K60" s="100"/>
      <c r="L60" s="37"/>
      <c r="O60" s="93"/>
    </row>
    <row r="61" spans="1:15" x14ac:dyDescent="0.25">
      <c r="A61" s="101"/>
      <c r="D61" s="33"/>
      <c r="E61" s="33"/>
      <c r="F61" s="33"/>
      <c r="H61" s="33"/>
      <c r="J61" s="33"/>
      <c r="K61" s="102"/>
      <c r="L61" s="37"/>
    </row>
    <row r="62" spans="1:15" x14ac:dyDescent="0.25">
      <c r="A62" s="101"/>
      <c r="D62" s="33"/>
      <c r="E62" s="33"/>
      <c r="F62" s="33"/>
      <c r="H62" s="33"/>
      <c r="J62" s="33"/>
      <c r="K62" s="102"/>
      <c r="L62" s="37"/>
    </row>
    <row r="63" spans="1:15" x14ac:dyDescent="0.25">
      <c r="A63" s="101"/>
      <c r="D63" s="33"/>
      <c r="E63" s="33"/>
      <c r="F63" s="33"/>
      <c r="H63" s="33"/>
      <c r="J63" s="33"/>
      <c r="K63" s="102"/>
      <c r="L63" s="37"/>
    </row>
    <row r="64" spans="1:15" x14ac:dyDescent="0.25">
      <c r="A64" s="101"/>
      <c r="D64" s="33"/>
      <c r="E64" s="33"/>
      <c r="F64" s="33"/>
      <c r="H64" s="33"/>
      <c r="J64" s="33"/>
      <c r="K64" s="102"/>
      <c r="L64" s="37"/>
    </row>
    <row r="65" spans="1:18" x14ac:dyDescent="0.25">
      <c r="A65" s="104"/>
      <c r="B65" s="105"/>
      <c r="C65" s="105"/>
      <c r="D65" s="105"/>
      <c r="E65" s="105"/>
      <c r="F65" s="105"/>
      <c r="G65" s="105"/>
      <c r="H65" s="105"/>
      <c r="I65" s="105"/>
      <c r="J65" s="105"/>
      <c r="K65" s="106"/>
      <c r="L65" s="37"/>
      <c r="O65" s="154" t="s">
        <v>68</v>
      </c>
      <c r="P65" s="40"/>
      <c r="Q65" s="40"/>
      <c r="R65" s="109"/>
    </row>
    <row r="66" spans="1:18" x14ac:dyDescent="0.25">
      <c r="A66" s="117"/>
      <c r="D66" s="33"/>
      <c r="E66" s="33"/>
      <c r="F66" s="33"/>
      <c r="H66" s="33"/>
      <c r="J66" s="33"/>
      <c r="L66" s="37"/>
      <c r="P66" s="40"/>
      <c r="Q66" s="40"/>
      <c r="R66" s="109"/>
    </row>
    <row r="67" spans="1:18" x14ac:dyDescent="0.25">
      <c r="A67" s="107"/>
      <c r="D67" s="33"/>
      <c r="E67" s="33"/>
      <c r="F67" s="33"/>
      <c r="H67" s="33"/>
      <c r="J67" s="33"/>
      <c r="L67" s="37"/>
      <c r="O67" s="33" t="s">
        <v>45</v>
      </c>
      <c r="P67" s="112"/>
      <c r="Q67" s="112"/>
      <c r="R67" s="112"/>
    </row>
    <row r="68" spans="1:18" ht="34.5" customHeight="1" x14ac:dyDescent="0.25">
      <c r="A68" s="146" t="s">
        <v>5</v>
      </c>
      <c r="B68" s="35"/>
      <c r="C68" s="35"/>
      <c r="D68" s="108" t="s">
        <v>37</v>
      </c>
      <c r="E68" s="108" t="s">
        <v>36</v>
      </c>
      <c r="F68" s="185" t="s">
        <v>92</v>
      </c>
      <c r="G68" s="197"/>
      <c r="H68" s="185" t="s">
        <v>91</v>
      </c>
      <c r="I68" s="197"/>
      <c r="J68" s="185" t="s">
        <v>56</v>
      </c>
      <c r="K68" s="186"/>
      <c r="L68" s="37"/>
      <c r="P68" s="112"/>
      <c r="Q68" s="112"/>
      <c r="R68" s="112"/>
    </row>
    <row r="69" spans="1:18" ht="12.5" x14ac:dyDescent="0.25">
      <c r="A69" s="151" t="s">
        <v>49</v>
      </c>
      <c r="B69" s="38"/>
      <c r="C69" s="38"/>
      <c r="D69" s="110"/>
      <c r="E69" s="110"/>
      <c r="F69" s="183" t="s">
        <v>40</v>
      </c>
      <c r="G69" s="184"/>
      <c r="H69" s="182" t="s">
        <v>40</v>
      </c>
      <c r="I69" s="184"/>
      <c r="J69" s="182" t="s">
        <v>40</v>
      </c>
      <c r="K69" s="184"/>
      <c r="L69" s="37"/>
      <c r="O69" s="162" t="s">
        <v>67</v>
      </c>
      <c r="P69" s="112"/>
      <c r="Q69" s="112"/>
      <c r="R69" s="112"/>
    </row>
    <row r="70" spans="1:18" x14ac:dyDescent="0.25">
      <c r="A70" s="44"/>
      <c r="B70" s="111"/>
      <c r="C70" s="111"/>
      <c r="D70" s="44"/>
      <c r="E70" s="51"/>
      <c r="F70" s="220" t="str">
        <f>+IF(D70&lt;&gt;"", ROUND((D70*E70)/1000,0),"")</f>
        <v/>
      </c>
      <c r="G70" s="220"/>
      <c r="H70" s="221"/>
      <c r="I70" s="221"/>
      <c r="J70" s="219"/>
      <c r="K70" s="219"/>
      <c r="L70" s="37"/>
      <c r="O70" s="155" t="s">
        <v>70</v>
      </c>
      <c r="P70" s="50"/>
      <c r="Q70" s="50"/>
      <c r="R70" s="113"/>
    </row>
    <row r="71" spans="1:18" x14ac:dyDescent="0.25">
      <c r="A71" s="44"/>
      <c r="B71" s="111"/>
      <c r="C71" s="111"/>
      <c r="D71" s="44"/>
      <c r="E71" s="51"/>
      <c r="F71" s="220" t="str">
        <f t="shared" ref="F71:F73" si="5">+IF(D71&lt;&gt;"", ROUND((D71*E71)/1000,0),"")</f>
        <v/>
      </c>
      <c r="G71" s="220"/>
      <c r="H71" s="219"/>
      <c r="I71" s="219"/>
      <c r="J71" s="219"/>
      <c r="K71" s="219"/>
      <c r="L71" s="37"/>
      <c r="P71" s="34"/>
      <c r="Q71" s="34"/>
      <c r="R71" s="112"/>
    </row>
    <row r="72" spans="1:18" x14ac:dyDescent="0.25">
      <c r="A72" s="44"/>
      <c r="B72" s="111"/>
      <c r="C72" s="111"/>
      <c r="D72" s="44"/>
      <c r="E72" s="51"/>
      <c r="F72" s="193" t="str">
        <f t="shared" si="5"/>
        <v/>
      </c>
      <c r="G72" s="194"/>
      <c r="H72" s="217"/>
      <c r="I72" s="218"/>
      <c r="J72" s="217"/>
      <c r="K72" s="218"/>
      <c r="L72" s="37"/>
    </row>
    <row r="73" spans="1:18" x14ac:dyDescent="0.25">
      <c r="A73" s="44"/>
      <c r="B73" s="111"/>
      <c r="C73" s="111"/>
      <c r="D73" s="44"/>
      <c r="E73" s="51"/>
      <c r="F73" s="220" t="str">
        <f t="shared" si="5"/>
        <v/>
      </c>
      <c r="G73" s="220"/>
      <c r="H73" s="219"/>
      <c r="I73" s="219"/>
      <c r="J73" s="219"/>
      <c r="K73" s="219"/>
      <c r="L73" s="37"/>
      <c r="O73" s="103"/>
    </row>
    <row r="74" spans="1:18" ht="12" thickBot="1" x14ac:dyDescent="0.3">
      <c r="A74" s="114" t="s">
        <v>32</v>
      </c>
      <c r="B74" s="115"/>
      <c r="C74" s="115"/>
      <c r="D74" s="116"/>
      <c r="E74" s="116"/>
      <c r="F74" s="223">
        <f>ROUND(SUM(F70:G73),0)</f>
        <v>0</v>
      </c>
      <c r="G74" s="223"/>
      <c r="H74" s="223">
        <f t="shared" ref="H74" si="6">ROUND(SUM(H70:I73),0)</f>
        <v>0</v>
      </c>
      <c r="I74" s="223"/>
      <c r="J74" s="223">
        <f t="shared" ref="J74" si="7">ROUND(SUM(J70:K73),0)</f>
        <v>0</v>
      </c>
      <c r="K74" s="223"/>
      <c r="L74" s="37"/>
    </row>
    <row r="75" spans="1:18" ht="12.5" x14ac:dyDescent="0.25">
      <c r="A75" s="144" t="s">
        <v>47</v>
      </c>
      <c r="B75" s="50"/>
      <c r="C75" s="50"/>
      <c r="D75" s="92"/>
      <c r="E75" s="92"/>
      <c r="F75" s="92"/>
      <c r="G75" s="50"/>
      <c r="H75" s="92"/>
      <c r="I75" s="50"/>
      <c r="J75" s="92"/>
      <c r="K75" s="50"/>
      <c r="L75" s="37"/>
    </row>
    <row r="76" spans="1:18" ht="12.5" x14ac:dyDescent="0.25">
      <c r="A76" s="144"/>
      <c r="B76" s="50"/>
      <c r="C76" s="50"/>
      <c r="D76" s="92"/>
      <c r="E76" s="92"/>
      <c r="F76" s="92"/>
      <c r="G76" s="50"/>
      <c r="H76" s="92"/>
      <c r="I76" s="50"/>
      <c r="J76" s="92"/>
      <c r="K76" s="50"/>
      <c r="L76" s="37"/>
      <c r="O76" s="163" t="s">
        <v>69</v>
      </c>
    </row>
    <row r="77" spans="1:18" ht="12.5" x14ac:dyDescent="0.25">
      <c r="A77" s="144"/>
      <c r="B77" s="50"/>
      <c r="C77" s="50"/>
      <c r="D77" s="92"/>
      <c r="E77" s="92"/>
      <c r="F77" s="92"/>
      <c r="G77" s="50"/>
      <c r="H77" s="92"/>
      <c r="I77" s="50"/>
      <c r="J77" s="92"/>
      <c r="K77" s="50"/>
      <c r="L77" s="37"/>
    </row>
    <row r="78" spans="1:18" x14ac:dyDescent="0.25">
      <c r="A78" s="117"/>
      <c r="B78" s="50"/>
      <c r="C78" s="50"/>
      <c r="D78" s="92"/>
      <c r="E78" s="92"/>
      <c r="F78" s="92"/>
      <c r="G78" s="50"/>
      <c r="H78" s="92"/>
      <c r="I78" s="50"/>
      <c r="J78" s="92"/>
      <c r="K78" s="50"/>
      <c r="L78" s="37"/>
    </row>
    <row r="79" spans="1:18" ht="36" customHeight="1" x14ac:dyDescent="0.25">
      <c r="A79" s="164" t="s">
        <v>71</v>
      </c>
      <c r="B79" s="118"/>
      <c r="C79" s="118"/>
      <c r="D79" s="119" t="s">
        <v>38</v>
      </c>
      <c r="E79" s="120" t="s">
        <v>39</v>
      </c>
      <c r="F79" s="185" t="s">
        <v>92</v>
      </c>
      <c r="G79" s="197"/>
      <c r="H79" s="185" t="s">
        <v>91</v>
      </c>
      <c r="I79" s="197"/>
      <c r="J79" s="185" t="s">
        <v>56</v>
      </c>
      <c r="K79" s="186"/>
      <c r="L79" s="37"/>
    </row>
    <row r="80" spans="1:18" x14ac:dyDescent="0.25">
      <c r="A80" s="23"/>
      <c r="B80" s="121"/>
      <c r="C80" s="121"/>
      <c r="D80" s="182" t="s">
        <v>40</v>
      </c>
      <c r="E80" s="182"/>
      <c r="F80" s="183" t="s">
        <v>40</v>
      </c>
      <c r="G80" s="184"/>
      <c r="H80" s="182" t="s">
        <v>40</v>
      </c>
      <c r="I80" s="184"/>
      <c r="J80" s="182" t="s">
        <v>40</v>
      </c>
      <c r="K80" s="184"/>
      <c r="L80" s="37"/>
      <c r="O80" s="162" t="s">
        <v>67</v>
      </c>
    </row>
    <row r="81" spans="1:15" x14ac:dyDescent="0.25">
      <c r="A81" s="122"/>
      <c r="B81" s="123"/>
      <c r="C81" s="123"/>
      <c r="D81" s="44"/>
      <c r="E81" s="51"/>
      <c r="F81" s="193" t="str">
        <f>+IF(D81&lt;&gt;"",ROUND((D81-E81),0),"")</f>
        <v/>
      </c>
      <c r="G81" s="194"/>
      <c r="H81" s="217"/>
      <c r="I81" s="218"/>
      <c r="J81" s="217"/>
      <c r="K81" s="218"/>
      <c r="L81" s="37"/>
      <c r="O81" s="155" t="s">
        <v>70</v>
      </c>
    </row>
    <row r="82" spans="1:15" x14ac:dyDescent="0.25">
      <c r="A82" s="122"/>
      <c r="B82" s="123"/>
      <c r="C82" s="123"/>
      <c r="D82" s="44"/>
      <c r="E82" s="51"/>
      <c r="F82" s="193" t="str">
        <f>+IF(D82&lt;&gt;"",ROUND((D82-E82),0),"")</f>
        <v/>
      </c>
      <c r="G82" s="194"/>
      <c r="H82" s="219"/>
      <c r="I82" s="219"/>
      <c r="J82" s="219"/>
      <c r="K82" s="219"/>
      <c r="L82" s="37"/>
    </row>
    <row r="83" spans="1:15" ht="12" thickBot="1" x14ac:dyDescent="0.3">
      <c r="A83" s="114" t="s">
        <v>32</v>
      </c>
      <c r="B83" s="115"/>
      <c r="C83" s="115"/>
      <c r="D83" s="116"/>
      <c r="E83" s="116"/>
      <c r="F83" s="226">
        <f>ROUND(SUM(F81:G82),0)</f>
        <v>0</v>
      </c>
      <c r="G83" s="226"/>
      <c r="H83" s="226">
        <f>ROUND(SUM(H81:I82),0)</f>
        <v>0</v>
      </c>
      <c r="I83" s="226"/>
      <c r="J83" s="226">
        <f>ROUND(SUM(J81:K82),0)</f>
        <v>0</v>
      </c>
      <c r="K83" s="226"/>
      <c r="L83" s="37"/>
    </row>
    <row r="84" spans="1:15" ht="12.5" x14ac:dyDescent="0.25">
      <c r="A84" s="144" t="s">
        <v>48</v>
      </c>
      <c r="B84" s="112"/>
      <c r="C84" s="112"/>
      <c r="D84" s="34"/>
      <c r="E84" s="34"/>
      <c r="F84" s="145"/>
      <c r="G84" s="145"/>
      <c r="H84" s="145"/>
      <c r="I84" s="145"/>
      <c r="J84" s="145"/>
      <c r="K84" s="145"/>
      <c r="L84" s="37"/>
    </row>
    <row r="85" spans="1:15" x14ac:dyDescent="0.25">
      <c r="A85" s="107"/>
      <c r="B85" s="50"/>
      <c r="C85" s="50"/>
      <c r="D85" s="92"/>
      <c r="E85" s="92"/>
      <c r="F85" s="92"/>
      <c r="G85" s="50"/>
      <c r="H85" s="92"/>
      <c r="I85" s="50"/>
      <c r="J85" s="92"/>
      <c r="K85" s="50"/>
      <c r="L85" s="37"/>
    </row>
    <row r="86" spans="1:15" x14ac:dyDescent="0.25">
      <c r="A86" s="31"/>
      <c r="B86" s="50"/>
      <c r="C86" s="50"/>
      <c r="D86" s="92"/>
      <c r="E86" s="92"/>
      <c r="F86" s="92"/>
      <c r="G86" s="50"/>
      <c r="H86" s="92"/>
      <c r="I86" s="50"/>
      <c r="J86" s="92"/>
      <c r="K86" s="50"/>
      <c r="L86" s="37"/>
      <c r="N86" s="148"/>
    </row>
    <row r="87" spans="1:15" ht="45.75" customHeight="1" x14ac:dyDescent="0.25">
      <c r="A87" s="5" t="s">
        <v>7</v>
      </c>
      <c r="B87" s="35"/>
      <c r="C87" s="35"/>
      <c r="D87" s="36"/>
      <c r="E87" s="36"/>
      <c r="F87" s="185" t="s">
        <v>92</v>
      </c>
      <c r="G87" s="197"/>
      <c r="H87" s="185" t="s">
        <v>91</v>
      </c>
      <c r="I87" s="197"/>
      <c r="J87" s="185" t="s">
        <v>56</v>
      </c>
      <c r="K87" s="186"/>
      <c r="L87" s="37"/>
    </row>
    <row r="88" spans="1:15" ht="12.75" customHeight="1" x14ac:dyDescent="0.25">
      <c r="A88" s="23"/>
      <c r="B88" s="38"/>
      <c r="C88" s="38"/>
      <c r="D88" s="39"/>
      <c r="E88" s="39"/>
      <c r="F88" s="183" t="s">
        <v>40</v>
      </c>
      <c r="G88" s="184"/>
      <c r="H88" s="182" t="s">
        <v>40</v>
      </c>
      <c r="I88" s="184"/>
      <c r="J88" s="182" t="s">
        <v>40</v>
      </c>
      <c r="K88" s="184"/>
      <c r="L88" s="37"/>
      <c r="O88" s="103"/>
    </row>
    <row r="89" spans="1:15" ht="12.75" customHeight="1" x14ac:dyDescent="0.25">
      <c r="A89" s="229" t="s">
        <v>50</v>
      </c>
      <c r="B89" s="230"/>
      <c r="C89" s="230"/>
      <c r="D89" s="230"/>
      <c r="E89" s="230"/>
      <c r="F89" s="219"/>
      <c r="G89" s="219"/>
      <c r="H89" s="221"/>
      <c r="I89" s="221"/>
      <c r="J89" s="219"/>
      <c r="K89" s="219"/>
      <c r="L89" s="37"/>
      <c r="O89" s="103"/>
    </row>
    <row r="90" spans="1:15" ht="12.5" x14ac:dyDescent="0.25">
      <c r="A90" s="178" t="s">
        <v>51</v>
      </c>
      <c r="B90" s="179"/>
      <c r="C90" s="179"/>
      <c r="D90" s="179"/>
      <c r="E90" s="179"/>
      <c r="F90" s="219"/>
      <c r="G90" s="219"/>
      <c r="H90" s="219"/>
      <c r="I90" s="219"/>
      <c r="J90" s="219"/>
      <c r="K90" s="219"/>
      <c r="L90" s="37"/>
      <c r="O90" s="103"/>
    </row>
    <row r="91" spans="1:15" ht="12.5" x14ac:dyDescent="0.25">
      <c r="A91" s="178" t="s">
        <v>52</v>
      </c>
      <c r="B91" s="179"/>
      <c r="C91" s="179"/>
      <c r="D91" s="179"/>
      <c r="E91" s="179"/>
      <c r="F91" s="219"/>
      <c r="G91" s="219"/>
      <c r="H91" s="219"/>
      <c r="I91" s="219"/>
      <c r="J91" s="219"/>
      <c r="K91" s="219"/>
      <c r="L91" s="37"/>
      <c r="O91" s="103"/>
    </row>
    <row r="92" spans="1:15" ht="12.75" customHeight="1" x14ac:dyDescent="0.25">
      <c r="A92" s="178" t="s">
        <v>72</v>
      </c>
      <c r="B92" s="179"/>
      <c r="C92" s="179"/>
      <c r="D92" s="179"/>
      <c r="E92" s="179"/>
      <c r="F92" s="219"/>
      <c r="G92" s="219"/>
      <c r="H92" s="219"/>
      <c r="I92" s="219"/>
      <c r="J92" s="219"/>
      <c r="K92" s="219"/>
      <c r="L92" s="37"/>
      <c r="O92" s="103"/>
    </row>
    <row r="93" spans="1:15" ht="12.5" x14ac:dyDescent="0.25">
      <c r="A93" s="178" t="s">
        <v>73</v>
      </c>
      <c r="B93" s="179"/>
      <c r="C93" s="179"/>
      <c r="D93" s="179"/>
      <c r="E93" s="179"/>
      <c r="F93" s="219"/>
      <c r="G93" s="219"/>
      <c r="H93" s="219"/>
      <c r="I93" s="219"/>
      <c r="J93" s="219"/>
      <c r="K93" s="219"/>
      <c r="L93" s="37"/>
    </row>
    <row r="94" spans="1:15" ht="12.5" x14ac:dyDescent="0.25">
      <c r="A94" s="178" t="s">
        <v>74</v>
      </c>
      <c r="B94" s="179"/>
      <c r="C94" s="179"/>
      <c r="D94" s="179"/>
      <c r="E94" s="179"/>
      <c r="F94" s="219"/>
      <c r="G94" s="219"/>
      <c r="H94" s="219"/>
      <c r="I94" s="219"/>
      <c r="J94" s="219"/>
      <c r="K94" s="219"/>
      <c r="L94" s="37"/>
      <c r="O94" s="165" t="s">
        <v>78</v>
      </c>
    </row>
    <row r="95" spans="1:15" ht="12.5" x14ac:dyDescent="0.25">
      <c r="A95" s="178" t="s">
        <v>75</v>
      </c>
      <c r="B95" s="179"/>
      <c r="C95" s="179"/>
      <c r="D95" s="179"/>
      <c r="E95" s="180"/>
      <c r="F95" s="219"/>
      <c r="G95" s="219"/>
      <c r="H95" s="219"/>
      <c r="I95" s="219"/>
      <c r="J95" s="219"/>
      <c r="K95" s="219"/>
      <c r="L95" s="37"/>
    </row>
    <row r="96" spans="1:15" ht="12.5" x14ac:dyDescent="0.25">
      <c r="A96" s="178" t="s">
        <v>76</v>
      </c>
      <c r="B96" s="179"/>
      <c r="C96" s="179"/>
      <c r="D96" s="179"/>
      <c r="E96" s="180"/>
      <c r="F96" s="219"/>
      <c r="G96" s="219"/>
      <c r="H96" s="219"/>
      <c r="I96" s="219"/>
      <c r="J96" s="219"/>
      <c r="K96" s="219"/>
      <c r="L96" s="37"/>
    </row>
    <row r="97" spans="1:15" ht="12.5" x14ac:dyDescent="0.25">
      <c r="A97" s="178" t="s">
        <v>77</v>
      </c>
      <c r="B97" s="179"/>
      <c r="C97" s="179"/>
      <c r="D97" s="179"/>
      <c r="E97" s="180"/>
      <c r="F97" s="219"/>
      <c r="G97" s="219"/>
      <c r="H97" s="219"/>
      <c r="I97" s="219"/>
      <c r="J97" s="219"/>
      <c r="K97" s="219"/>
      <c r="L97" s="37"/>
    </row>
    <row r="98" spans="1:15" x14ac:dyDescent="0.25">
      <c r="A98" s="211"/>
      <c r="B98" s="212"/>
      <c r="C98" s="212"/>
      <c r="D98" s="212"/>
      <c r="E98" s="224"/>
      <c r="F98" s="219"/>
      <c r="G98" s="219"/>
      <c r="H98" s="219"/>
      <c r="I98" s="219"/>
      <c r="J98" s="219"/>
      <c r="K98" s="219"/>
      <c r="L98" s="37"/>
    </row>
    <row r="99" spans="1:15" ht="12" thickBot="1" x14ac:dyDescent="0.3">
      <c r="A99" s="114" t="s">
        <v>32</v>
      </c>
      <c r="B99" s="115"/>
      <c r="C99" s="115"/>
      <c r="D99" s="116"/>
      <c r="E99" s="116"/>
      <c r="F99" s="225">
        <f>ROUND(SUM(F89:G98),0)</f>
        <v>0</v>
      </c>
      <c r="G99" s="225"/>
      <c r="H99" s="225">
        <f>ROUND(SUM(H89:I98),0)</f>
        <v>0</v>
      </c>
      <c r="I99" s="225"/>
      <c r="J99" s="225">
        <f>ROUND(SUM(J89:K98),0)</f>
        <v>0</v>
      </c>
      <c r="K99" s="225"/>
      <c r="L99" s="37"/>
    </row>
    <row r="100" spans="1:15" ht="12.5" x14ac:dyDescent="0.25">
      <c r="A100" s="144" t="s">
        <v>57</v>
      </c>
      <c r="L100" s="37"/>
    </row>
    <row r="101" spans="1:15" ht="12.5" x14ac:dyDescent="0.25">
      <c r="A101" s="144"/>
      <c r="L101" s="37"/>
    </row>
    <row r="102" spans="1:15" ht="12.5" x14ac:dyDescent="0.25">
      <c r="A102" s="144"/>
      <c r="L102" s="37"/>
    </row>
    <row r="103" spans="1:15" x14ac:dyDescent="0.25">
      <c r="L103" s="37"/>
    </row>
    <row r="104" spans="1:15" ht="51" customHeight="1" x14ac:dyDescent="0.25">
      <c r="A104" s="5" t="s">
        <v>29</v>
      </c>
      <c r="B104" s="118"/>
      <c r="C104" s="118"/>
      <c r="D104" s="119"/>
      <c r="E104" s="119"/>
      <c r="F104" s="185" t="s">
        <v>92</v>
      </c>
      <c r="G104" s="197"/>
      <c r="H104" s="185" t="s">
        <v>91</v>
      </c>
      <c r="I104" s="197"/>
      <c r="J104" s="185" t="s">
        <v>56</v>
      </c>
      <c r="K104" s="186"/>
      <c r="L104" s="37"/>
    </row>
    <row r="105" spans="1:15" x14ac:dyDescent="0.25">
      <c r="A105" s="23"/>
      <c r="B105" s="121"/>
      <c r="C105" s="121"/>
      <c r="D105" s="124"/>
      <c r="E105" s="124"/>
      <c r="F105" s="183" t="s">
        <v>40</v>
      </c>
      <c r="G105" s="184"/>
      <c r="H105" s="182" t="s">
        <v>40</v>
      </c>
      <c r="I105" s="184"/>
      <c r="J105" s="182" t="s">
        <v>40</v>
      </c>
      <c r="K105" s="184"/>
      <c r="L105" s="37"/>
    </row>
    <row r="106" spans="1:15" x14ac:dyDescent="0.25">
      <c r="A106" s="122"/>
      <c r="B106" s="123"/>
      <c r="C106" s="123"/>
      <c r="D106" s="123"/>
      <c r="E106" s="125"/>
      <c r="F106" s="217"/>
      <c r="G106" s="218"/>
      <c r="H106" s="217"/>
      <c r="I106" s="218"/>
      <c r="J106" s="217"/>
      <c r="K106" s="218"/>
      <c r="L106" s="37"/>
    </row>
    <row r="107" spans="1:15" x14ac:dyDescent="0.25">
      <c r="A107" s="122"/>
      <c r="B107" s="123"/>
      <c r="C107" s="123"/>
      <c r="D107" s="123"/>
      <c r="E107" s="125"/>
      <c r="F107" s="219"/>
      <c r="G107" s="219"/>
      <c r="H107" s="219"/>
      <c r="I107" s="219"/>
      <c r="J107" s="219"/>
      <c r="K107" s="219"/>
      <c r="L107" s="37"/>
      <c r="N107" s="152"/>
      <c r="O107" s="152" t="s">
        <v>53</v>
      </c>
    </row>
    <row r="108" spans="1:15" ht="12" thickBot="1" x14ac:dyDescent="0.3">
      <c r="A108" s="114" t="s">
        <v>32</v>
      </c>
      <c r="B108" s="115"/>
      <c r="C108" s="115"/>
      <c r="D108" s="116"/>
      <c r="E108" s="116"/>
      <c r="F108" s="226">
        <f>+ROUND(SUM(F106:G107),0)</f>
        <v>0</v>
      </c>
      <c r="G108" s="226"/>
      <c r="H108" s="226">
        <f t="shared" ref="H108" si="8">+ROUND(SUM(H106:I107),0)</f>
        <v>0</v>
      </c>
      <c r="I108" s="226"/>
      <c r="J108" s="226">
        <f t="shared" ref="J108" si="9">+ROUND(SUM(J106:K107),0)</f>
        <v>0</v>
      </c>
      <c r="K108" s="226"/>
      <c r="L108" s="37"/>
    </row>
    <row r="109" spans="1:15" ht="12.5" x14ac:dyDescent="0.25">
      <c r="A109" s="144" t="s">
        <v>58</v>
      </c>
      <c r="B109" s="112"/>
      <c r="C109" s="112"/>
      <c r="D109" s="34"/>
      <c r="E109" s="34"/>
      <c r="F109" s="6"/>
      <c r="G109" s="6"/>
      <c r="H109" s="6"/>
      <c r="I109" s="6"/>
      <c r="J109" s="6"/>
      <c r="K109" s="6"/>
      <c r="L109" s="37"/>
    </row>
    <row r="110" spans="1:15" ht="12.5" x14ac:dyDescent="0.25">
      <c r="A110" s="144"/>
      <c r="B110" s="112"/>
      <c r="C110" s="112"/>
      <c r="D110" s="34"/>
      <c r="E110" s="34"/>
      <c r="F110" s="6"/>
      <c r="G110" s="6"/>
      <c r="H110" s="6"/>
      <c r="I110" s="6"/>
      <c r="J110" s="6"/>
      <c r="K110" s="6"/>
      <c r="L110" s="37"/>
    </row>
    <row r="111" spans="1:15" x14ac:dyDescent="0.25">
      <c r="A111" s="32"/>
      <c r="B111" s="112"/>
      <c r="C111" s="112"/>
      <c r="D111" s="34"/>
      <c r="E111" s="34"/>
      <c r="F111" s="6"/>
      <c r="G111" s="6"/>
      <c r="H111" s="6"/>
      <c r="I111" s="6"/>
      <c r="J111" s="6"/>
      <c r="K111" s="6"/>
      <c r="L111" s="37"/>
      <c r="N111" s="50"/>
    </row>
    <row r="112" spans="1:15" x14ac:dyDescent="0.25">
      <c r="A112" s="94" t="s">
        <v>33</v>
      </c>
      <c r="B112" s="126"/>
      <c r="C112" s="126"/>
      <c r="D112" s="127"/>
      <c r="E112" s="127"/>
      <c r="F112" s="128"/>
      <c r="G112" s="128"/>
      <c r="H112" s="128"/>
      <c r="I112" s="128"/>
      <c r="J112" s="128"/>
      <c r="K112" s="129"/>
      <c r="L112" s="37"/>
    </row>
    <row r="113" spans="1:15" x14ac:dyDescent="0.25">
      <c r="A113" s="130"/>
      <c r="B113" s="131"/>
      <c r="C113" s="131"/>
      <c r="D113" s="132"/>
      <c r="E113" s="132"/>
      <c r="F113" s="133"/>
      <c r="G113" s="133"/>
      <c r="H113" s="133"/>
      <c r="I113" s="133"/>
      <c r="J113" s="133"/>
      <c r="K113" s="134"/>
      <c r="L113" s="37"/>
      <c r="N113" s="22"/>
    </row>
    <row r="114" spans="1:15" x14ac:dyDescent="0.25">
      <c r="A114" s="135"/>
      <c r="B114" s="112"/>
      <c r="C114" s="112"/>
      <c r="D114" s="34"/>
      <c r="E114" s="34"/>
      <c r="F114" s="6"/>
      <c r="G114" s="6"/>
      <c r="H114" s="6"/>
      <c r="I114" s="6"/>
      <c r="J114" s="6"/>
      <c r="K114" s="136"/>
      <c r="L114" s="37"/>
      <c r="N114" s="152"/>
    </row>
    <row r="115" spans="1:15" x14ac:dyDescent="0.25">
      <c r="A115" s="135"/>
      <c r="B115" s="112"/>
      <c r="C115" s="112"/>
      <c r="D115" s="34"/>
      <c r="E115" s="34"/>
      <c r="F115" s="6"/>
      <c r="G115" s="6"/>
      <c r="H115" s="6"/>
      <c r="I115" s="6"/>
      <c r="J115" s="6"/>
      <c r="K115" s="136"/>
      <c r="L115" s="37"/>
      <c r="N115" s="152"/>
    </row>
    <row r="116" spans="1:15" x14ac:dyDescent="0.25">
      <c r="A116" s="135"/>
      <c r="B116" s="112"/>
      <c r="C116" s="112"/>
      <c r="D116" s="34"/>
      <c r="E116" s="34"/>
      <c r="F116" s="6"/>
      <c r="G116" s="6"/>
      <c r="H116" s="6"/>
      <c r="I116" s="6"/>
      <c r="J116" s="6"/>
      <c r="K116" s="136"/>
      <c r="L116" s="37"/>
      <c r="N116" s="152"/>
    </row>
    <row r="117" spans="1:15" x14ac:dyDescent="0.25">
      <c r="A117" s="135"/>
      <c r="B117" s="112"/>
      <c r="C117" s="112"/>
      <c r="D117" s="34"/>
      <c r="E117" s="34"/>
      <c r="F117" s="6"/>
      <c r="G117" s="6"/>
      <c r="H117" s="6"/>
      <c r="I117" s="6"/>
      <c r="J117" s="6"/>
      <c r="K117" s="136"/>
      <c r="L117" s="37"/>
      <c r="N117" s="152"/>
    </row>
    <row r="118" spans="1:15" x14ac:dyDescent="0.25">
      <c r="A118" s="135"/>
      <c r="B118" s="112"/>
      <c r="C118" s="112"/>
      <c r="D118" s="34"/>
      <c r="E118" s="34"/>
      <c r="F118" s="6"/>
      <c r="G118" s="6"/>
      <c r="H118" s="6"/>
      <c r="I118" s="6"/>
      <c r="J118" s="6"/>
      <c r="K118" s="136"/>
      <c r="L118" s="37"/>
      <c r="N118" s="153"/>
    </row>
    <row r="119" spans="1:15" x14ac:dyDescent="0.25">
      <c r="A119" s="135"/>
      <c r="B119" s="112"/>
      <c r="C119" s="112"/>
      <c r="D119" s="34"/>
      <c r="E119" s="34"/>
      <c r="F119" s="6"/>
      <c r="G119" s="6"/>
      <c r="H119" s="6"/>
      <c r="I119" s="6"/>
      <c r="J119" s="6"/>
      <c r="K119" s="136"/>
      <c r="L119" s="37"/>
      <c r="N119" s="152"/>
    </row>
    <row r="120" spans="1:15" x14ac:dyDescent="0.25">
      <c r="A120" s="135"/>
      <c r="B120" s="112"/>
      <c r="C120" s="112"/>
      <c r="D120" s="34"/>
      <c r="E120" s="34"/>
      <c r="F120" s="6"/>
      <c r="G120" s="6"/>
      <c r="H120" s="6"/>
      <c r="I120" s="6"/>
      <c r="J120" s="6"/>
      <c r="K120" s="136"/>
      <c r="L120" s="37"/>
      <c r="N120" s="152"/>
    </row>
    <row r="121" spans="1:15" x14ac:dyDescent="0.25">
      <c r="A121" s="135"/>
      <c r="B121" s="112"/>
      <c r="C121" s="112"/>
      <c r="D121" s="34"/>
      <c r="E121" s="34"/>
      <c r="F121" s="6"/>
      <c r="G121" s="6"/>
      <c r="H121" s="6"/>
      <c r="I121" s="6"/>
      <c r="J121" s="6"/>
      <c r="K121" s="136"/>
      <c r="L121" s="37"/>
      <c r="N121" s="152"/>
      <c r="O121" s="50"/>
    </row>
    <row r="122" spans="1:15" x14ac:dyDescent="0.25">
      <c r="A122" s="135"/>
      <c r="B122" s="112"/>
      <c r="C122" s="112"/>
      <c r="D122" s="34"/>
      <c r="E122" s="34"/>
      <c r="F122" s="6"/>
      <c r="G122" s="6"/>
      <c r="H122" s="6"/>
      <c r="I122" s="6"/>
      <c r="J122" s="6"/>
      <c r="K122" s="136"/>
      <c r="L122" s="37"/>
      <c r="N122" s="152"/>
    </row>
    <row r="123" spans="1:15" ht="6.75" customHeight="1" x14ac:dyDescent="0.25">
      <c r="A123" s="135"/>
      <c r="B123" s="112"/>
      <c r="C123" s="112"/>
      <c r="D123" s="34"/>
      <c r="E123" s="34"/>
      <c r="F123" s="6"/>
      <c r="G123" s="6"/>
      <c r="H123" s="6"/>
      <c r="I123" s="6"/>
      <c r="J123" s="6"/>
      <c r="K123" s="136"/>
      <c r="L123" s="37"/>
    </row>
    <row r="124" spans="1:15" x14ac:dyDescent="0.25">
      <c r="A124" s="135"/>
      <c r="B124" s="112"/>
      <c r="C124" s="112"/>
      <c r="D124" s="34"/>
      <c r="E124" s="34"/>
      <c r="F124" s="6"/>
      <c r="G124" s="6"/>
      <c r="H124" s="6"/>
      <c r="I124" s="6"/>
      <c r="J124" s="6"/>
      <c r="K124" s="136"/>
    </row>
    <row r="125" spans="1:15" x14ac:dyDescent="0.25">
      <c r="A125" s="137"/>
      <c r="B125" s="138"/>
      <c r="C125" s="138"/>
      <c r="D125" s="139"/>
      <c r="E125" s="139"/>
      <c r="F125" s="140"/>
      <c r="G125" s="140"/>
      <c r="H125" s="140"/>
      <c r="I125" s="140"/>
      <c r="J125" s="140"/>
      <c r="K125" s="141"/>
      <c r="N125" s="50"/>
    </row>
    <row r="126" spans="1:15" ht="12" thickBot="1" x14ac:dyDescent="0.3">
      <c r="A126" s="142"/>
      <c r="B126" s="142"/>
      <c r="C126" s="142"/>
      <c r="D126" s="143"/>
      <c r="E126" s="143"/>
      <c r="F126" s="143"/>
      <c r="G126" s="143"/>
      <c r="H126" s="143"/>
      <c r="I126" s="143"/>
      <c r="J126" s="143"/>
      <c r="K126" s="143"/>
    </row>
  </sheetData>
  <sheetProtection formatCells="0" formatColumns="0" formatRows="0" insertRows="0" deleteRows="0"/>
  <mergeCells count="181">
    <mergeCell ref="A10:A11"/>
    <mergeCell ref="A32:A33"/>
    <mergeCell ref="A2:K2"/>
    <mergeCell ref="A91:E91"/>
    <mergeCell ref="F91:G91"/>
    <mergeCell ref="H91:I91"/>
    <mergeCell ref="J91:K91"/>
    <mergeCell ref="A92:E92"/>
    <mergeCell ref="F92:G92"/>
    <mergeCell ref="H92:I92"/>
    <mergeCell ref="J92:K92"/>
    <mergeCell ref="F87:G87"/>
    <mergeCell ref="H87:I87"/>
    <mergeCell ref="J87:K87"/>
    <mergeCell ref="A89:E89"/>
    <mergeCell ref="F89:G89"/>
    <mergeCell ref="H89:I89"/>
    <mergeCell ref="J89:K89"/>
    <mergeCell ref="F82:G82"/>
    <mergeCell ref="H82:I82"/>
    <mergeCell ref="J82:K82"/>
    <mergeCell ref="F83:G83"/>
    <mergeCell ref="H83:I83"/>
    <mergeCell ref="J83:K83"/>
    <mergeCell ref="F88:G88"/>
    <mergeCell ref="F107:G107"/>
    <mergeCell ref="H107:I107"/>
    <mergeCell ref="J107:K107"/>
    <mergeCell ref="F108:G108"/>
    <mergeCell ref="H108:I108"/>
    <mergeCell ref="J108:K108"/>
    <mergeCell ref="F104:G104"/>
    <mergeCell ref="H104:I104"/>
    <mergeCell ref="J104:K104"/>
    <mergeCell ref="F106:G106"/>
    <mergeCell ref="H106:I106"/>
    <mergeCell ref="J106:K106"/>
    <mergeCell ref="F105:G105"/>
    <mergeCell ref="H105:I105"/>
    <mergeCell ref="J105:K105"/>
    <mergeCell ref="H88:I88"/>
    <mergeCell ref="J88:K88"/>
    <mergeCell ref="J96:K96"/>
    <mergeCell ref="J97:K97"/>
    <mergeCell ref="H95:I95"/>
    <mergeCell ref="J95:K95"/>
    <mergeCell ref="A98:E98"/>
    <mergeCell ref="F98:G98"/>
    <mergeCell ref="H98:I98"/>
    <mergeCell ref="J98:K98"/>
    <mergeCell ref="F99:G99"/>
    <mergeCell ref="H99:I99"/>
    <mergeCell ref="J99:K99"/>
    <mergeCell ref="A90:E90"/>
    <mergeCell ref="F90:G90"/>
    <mergeCell ref="H90:I90"/>
    <mergeCell ref="J90:K90"/>
    <mergeCell ref="A93:E93"/>
    <mergeCell ref="F93:G93"/>
    <mergeCell ref="H93:I93"/>
    <mergeCell ref="J93:K93"/>
    <mergeCell ref="A94:E94"/>
    <mergeCell ref="F94:G94"/>
    <mergeCell ref="H94:I94"/>
    <mergeCell ref="J94:K94"/>
    <mergeCell ref="F95:G95"/>
    <mergeCell ref="F96:G96"/>
    <mergeCell ref="F97:G97"/>
    <mergeCell ref="H96:I96"/>
    <mergeCell ref="H97:I97"/>
    <mergeCell ref="F81:G81"/>
    <mergeCell ref="H81:I81"/>
    <mergeCell ref="J81:K81"/>
    <mergeCell ref="J74:K74"/>
    <mergeCell ref="F79:G79"/>
    <mergeCell ref="H79:I79"/>
    <mergeCell ref="J79:K79"/>
    <mergeCell ref="F74:G74"/>
    <mergeCell ref="H74:I74"/>
    <mergeCell ref="F80:G80"/>
    <mergeCell ref="H80:I80"/>
    <mergeCell ref="J72:K72"/>
    <mergeCell ref="J73:K73"/>
    <mergeCell ref="F72:G72"/>
    <mergeCell ref="H72:I72"/>
    <mergeCell ref="F73:G73"/>
    <mergeCell ref="H73:I73"/>
    <mergeCell ref="J27:K27"/>
    <mergeCell ref="J28:K28"/>
    <mergeCell ref="J29:K29"/>
    <mergeCell ref="J32:K32"/>
    <mergeCell ref="J33:K33"/>
    <mergeCell ref="F68:G68"/>
    <mergeCell ref="H68:I68"/>
    <mergeCell ref="F70:G70"/>
    <mergeCell ref="H70:I70"/>
    <mergeCell ref="F71:G71"/>
    <mergeCell ref="H71:I71"/>
    <mergeCell ref="J34:K34"/>
    <mergeCell ref="J68:K68"/>
    <mergeCell ref="J70:K70"/>
    <mergeCell ref="J71:K71"/>
    <mergeCell ref="A57:K57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A38:D38"/>
    <mergeCell ref="A39:D39"/>
    <mergeCell ref="A40:D40"/>
    <mergeCell ref="A42:D42"/>
    <mergeCell ref="F26:G26"/>
    <mergeCell ref="H26:I26"/>
    <mergeCell ref="F21:G21"/>
    <mergeCell ref="H21:I21"/>
    <mergeCell ref="F22:G22"/>
    <mergeCell ref="H22:I22"/>
    <mergeCell ref="F23:G23"/>
    <mergeCell ref="H23:I23"/>
    <mergeCell ref="A24:C24"/>
    <mergeCell ref="F24:G24"/>
    <mergeCell ref="H24:I24"/>
    <mergeCell ref="F25:G25"/>
    <mergeCell ref="H25:I25"/>
    <mergeCell ref="F18:G18"/>
    <mergeCell ref="H18:I18"/>
    <mergeCell ref="H20:I20"/>
    <mergeCell ref="F15:G15"/>
    <mergeCell ref="H15:I15"/>
    <mergeCell ref="F16:G16"/>
    <mergeCell ref="H16:I16"/>
    <mergeCell ref="F17:G17"/>
    <mergeCell ref="H17:I17"/>
    <mergeCell ref="A43:D43"/>
    <mergeCell ref="F32:G32"/>
    <mergeCell ref="H32:I32"/>
    <mergeCell ref="F33:G33"/>
    <mergeCell ref="H33:I33"/>
    <mergeCell ref="F34:G34"/>
    <mergeCell ref="H34:I34"/>
    <mergeCell ref="F27:G27"/>
    <mergeCell ref="H27:I27"/>
    <mergeCell ref="F28:G28"/>
    <mergeCell ref="H28:I28"/>
    <mergeCell ref="F29:G29"/>
    <mergeCell ref="H29:I29"/>
    <mergeCell ref="A95:E95"/>
    <mergeCell ref="A96:E96"/>
    <mergeCell ref="A97:E97"/>
    <mergeCell ref="A8:H9"/>
    <mergeCell ref="D80:E80"/>
    <mergeCell ref="F69:G69"/>
    <mergeCell ref="H69:I69"/>
    <mergeCell ref="J69:K69"/>
    <mergeCell ref="J80:K80"/>
    <mergeCell ref="J10:K10"/>
    <mergeCell ref="J11:K11"/>
    <mergeCell ref="F12:G12"/>
    <mergeCell ref="H12:I12"/>
    <mergeCell ref="F13:G13"/>
    <mergeCell ref="H13:I13"/>
    <mergeCell ref="F14:G14"/>
    <mergeCell ref="H14:I14"/>
    <mergeCell ref="F10:G10"/>
    <mergeCell ref="H10:I10"/>
    <mergeCell ref="F11:G11"/>
    <mergeCell ref="H11:I11"/>
    <mergeCell ref="F19:G19"/>
    <mergeCell ref="H19:I19"/>
    <mergeCell ref="F20:G20"/>
  </mergeCells>
  <dataValidations count="2">
    <dataValidation type="textLength" allowBlank="1" showInputMessage="1" showErrorMessage="1" sqref="F99:K99" xr:uid="{3D86E8FA-4ED8-44AD-9399-2EF27D84CAAF}">
      <formula1>50000</formula1>
      <formula2>100000</formula2>
    </dataValidation>
    <dataValidation type="textLength" allowBlank="1" showInputMessage="1" showErrorMessage="1" sqref="F74:K74 F83:K84 K44 E13:G18 F19:K23 F24:G25 F26:K29 A19:E24 F35:F44 H35:H44 J35:J44 G44 I44 F108:K108" xr:uid="{E24F101F-5B26-43DC-A2B8-C9F6C3D05213}">
      <formula1>10000</formula1>
      <formula2>50000</formula2>
    </dataValidation>
  </dataValidations>
  <pageMargins left="0.19685039370078741" right="0.11811023622047245" top="0.55118110236220474" bottom="0.55118110236220474" header="0.31496062992125984" footer="0.11811023622047245"/>
  <pageSetup paperSize="9" orientation="portrait" r:id="rId1"/>
  <headerFooter>
    <oddFooter>&amp;L&amp;9Marts 2024
&amp;R&amp;9Del 2, side &amp;P</oddFooter>
  </headerFooter>
  <rowBreaks count="1" manualBreakCount="1">
    <brk id="53" max="16383" man="1"/>
  </rowBreaks>
  <ignoredErrors>
    <ignoredError sqref="H46:J46 G46" formula="1"/>
    <ignoredError sqref="F11:K11 D80 F69:J69 F33:K33 F88:K88 F80:K80 F105:K105" numberStoredAsText="1"/>
    <ignoredError sqref="F20:K2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400E-5411-4BF2-9DC4-B24950925E4C}">
  <dimension ref="A2:R129"/>
  <sheetViews>
    <sheetView showGridLines="0" tabSelected="1" zoomScaleNormal="100" workbookViewId="0">
      <selection activeCell="M16" sqref="M16"/>
    </sheetView>
  </sheetViews>
  <sheetFormatPr defaultColWidth="9.08984375" defaultRowHeight="11.5" x14ac:dyDescent="0.25"/>
  <cols>
    <col min="1" max="1" width="26" style="33" customWidth="1"/>
    <col min="2" max="2" width="7.08984375" style="33" customWidth="1"/>
    <col min="3" max="3" width="9.08984375" style="33" customWidth="1"/>
    <col min="4" max="4" width="9" style="66" customWidth="1"/>
    <col min="5" max="5" width="9.90625" style="66" customWidth="1"/>
    <col min="6" max="6" width="6.54296875" style="66" customWidth="1"/>
    <col min="7" max="7" width="6.54296875" style="33" customWidth="1"/>
    <col min="8" max="8" width="6.54296875" style="66" customWidth="1"/>
    <col min="9" max="9" width="6.54296875" style="33" customWidth="1"/>
    <col min="10" max="10" width="6.54296875" style="66" customWidth="1"/>
    <col min="11" max="11" width="6.54296875" style="33" customWidth="1"/>
    <col min="12" max="12" width="0.54296875" style="33" customWidth="1"/>
    <col min="13" max="13" width="5" style="33" customWidth="1"/>
    <col min="14" max="14" width="7.54296875" style="33" customWidth="1"/>
    <col min="15" max="15" width="99.08984375" style="33" customWidth="1"/>
    <col min="16" max="16384" width="9.08984375" style="33"/>
  </cols>
  <sheetData>
    <row r="2" spans="1:18" x14ac:dyDescent="0.25">
      <c r="A2" s="233" t="s">
        <v>104</v>
      </c>
      <c r="B2" s="175"/>
      <c r="C2" s="175"/>
      <c r="D2" s="176"/>
      <c r="E2" s="176"/>
      <c r="F2" s="176"/>
      <c r="G2" s="175"/>
      <c r="H2" s="176"/>
      <c r="I2" s="175"/>
      <c r="J2" s="176"/>
      <c r="K2" s="175"/>
      <c r="L2" s="175"/>
      <c r="M2" s="239"/>
      <c r="N2" s="239"/>
      <c r="O2" s="239"/>
    </row>
    <row r="3" spans="1:18" ht="15.75" customHeight="1" thickBot="1" x14ac:dyDescent="0.3">
      <c r="A3" s="142"/>
      <c r="B3" s="142"/>
      <c r="C3" s="142"/>
      <c r="D3" s="143"/>
      <c r="E3" s="143"/>
      <c r="F3" s="143"/>
      <c r="G3" s="143"/>
      <c r="H3" s="143"/>
      <c r="I3" s="143"/>
      <c r="J3" s="143"/>
      <c r="K3" s="143"/>
    </row>
    <row r="4" spans="1:18" ht="5.25" customHeight="1" x14ac:dyDescent="0.3">
      <c r="O4" s="166"/>
    </row>
    <row r="5" spans="1:18" ht="13" x14ac:dyDescent="0.25">
      <c r="A5" s="31" t="s">
        <v>89</v>
      </c>
      <c r="K5" s="32"/>
      <c r="L5" s="37"/>
      <c r="M5" s="6"/>
      <c r="O5" s="160" t="s">
        <v>54</v>
      </c>
    </row>
    <row r="6" spans="1:18" ht="11.25" customHeight="1" x14ac:dyDescent="0.3">
      <c r="A6" s="169" t="s">
        <v>94</v>
      </c>
      <c r="B6" s="148"/>
      <c r="C6" s="148"/>
      <c r="D6" s="170"/>
      <c r="E6" s="170"/>
      <c r="F6" s="170"/>
      <c r="G6" s="148"/>
      <c r="H6" s="170"/>
      <c r="J6" s="149"/>
      <c r="K6" s="32"/>
      <c r="L6" s="37"/>
      <c r="M6" s="6"/>
      <c r="O6" s="157" t="s">
        <v>62</v>
      </c>
    </row>
    <row r="7" spans="1:18" ht="13" x14ac:dyDescent="0.3">
      <c r="A7" s="169" t="s">
        <v>95</v>
      </c>
      <c r="B7" s="169"/>
      <c r="C7" s="169"/>
      <c r="D7" s="169"/>
      <c r="E7" s="169"/>
      <c r="F7" s="169"/>
      <c r="G7" s="169"/>
      <c r="H7" s="169"/>
      <c r="J7" s="149"/>
      <c r="K7" s="32"/>
      <c r="L7" s="37"/>
      <c r="M7" s="6"/>
      <c r="O7" s="166"/>
    </row>
    <row r="8" spans="1:18" ht="5.25" customHeight="1" x14ac:dyDescent="0.3">
      <c r="A8" s="169"/>
      <c r="B8" s="169"/>
      <c r="C8" s="169"/>
      <c r="D8" s="169"/>
      <c r="E8" s="169"/>
      <c r="F8" s="169"/>
      <c r="G8" s="169"/>
      <c r="H8" s="169"/>
      <c r="I8" s="105"/>
      <c r="J8" s="177"/>
      <c r="K8" s="32"/>
      <c r="L8" s="37"/>
      <c r="M8" s="6"/>
      <c r="O8" s="166"/>
    </row>
    <row r="9" spans="1:18" ht="45" customHeight="1" x14ac:dyDescent="0.25">
      <c r="A9" s="227" t="s">
        <v>86</v>
      </c>
      <c r="B9" s="35"/>
      <c r="C9" s="35"/>
      <c r="D9" s="36"/>
      <c r="E9" s="36"/>
      <c r="F9" s="185" t="s">
        <v>93</v>
      </c>
      <c r="G9" s="186"/>
      <c r="H9" s="185" t="s">
        <v>90</v>
      </c>
      <c r="I9" s="197"/>
      <c r="J9" s="185" t="s">
        <v>84</v>
      </c>
      <c r="K9" s="186"/>
      <c r="L9" s="37"/>
      <c r="M9" s="6"/>
      <c r="N9" s="6"/>
      <c r="O9" s="161" t="s">
        <v>65</v>
      </c>
      <c r="P9" s="161"/>
      <c r="Q9" s="161"/>
      <c r="R9" s="161"/>
    </row>
    <row r="10" spans="1:18" ht="12.5" x14ac:dyDescent="0.25">
      <c r="A10" s="228"/>
      <c r="B10" s="38"/>
      <c r="C10" s="38"/>
      <c r="D10" s="39"/>
      <c r="E10" s="39"/>
      <c r="F10" s="198" t="s">
        <v>40</v>
      </c>
      <c r="G10" s="188"/>
      <c r="H10" s="187" t="s">
        <v>40</v>
      </c>
      <c r="I10" s="188"/>
      <c r="J10" s="187" t="s">
        <v>40</v>
      </c>
      <c r="K10" s="188"/>
      <c r="L10" s="37"/>
      <c r="M10" s="40"/>
      <c r="N10" s="40"/>
      <c r="O10" t="s">
        <v>63</v>
      </c>
    </row>
    <row r="11" spans="1:18" ht="48" customHeight="1" x14ac:dyDescent="0.25">
      <c r="A11" s="168" t="s">
        <v>85</v>
      </c>
      <c r="B11" s="42" t="s">
        <v>9</v>
      </c>
      <c r="C11" s="42" t="s">
        <v>19</v>
      </c>
      <c r="D11" s="43" t="s">
        <v>10</v>
      </c>
      <c r="E11" s="42" t="s">
        <v>20</v>
      </c>
      <c r="F11" s="189" t="s">
        <v>21</v>
      </c>
      <c r="G11" s="190"/>
      <c r="H11" s="191" t="s">
        <v>17</v>
      </c>
      <c r="I11" s="192"/>
      <c r="J11" s="191" t="s">
        <v>27</v>
      </c>
      <c r="K11" s="192"/>
      <c r="L11" s="37"/>
      <c r="M11" s="40"/>
      <c r="N11" s="40"/>
      <c r="O11" s="161" t="s">
        <v>64</v>
      </c>
    </row>
    <row r="12" spans="1:18" ht="12.75" customHeight="1" x14ac:dyDescent="0.25">
      <c r="A12" s="44" t="s">
        <v>22</v>
      </c>
      <c r="B12" s="45"/>
      <c r="C12" s="46"/>
      <c r="D12" s="47"/>
      <c r="E12" s="48" t="str">
        <f t="shared" ref="E12:E17" si="0">IF(D12&lt;&gt;"",ROUND(C12*(1+D12/100),0),"")</f>
        <v/>
      </c>
      <c r="F12" s="193" t="str">
        <f t="shared" ref="F12:F17" si="1">IF(B12&lt;&gt;"",ROUND((+B12*C12)/1000,0),"")</f>
        <v/>
      </c>
      <c r="G12" s="194"/>
      <c r="H12" s="231"/>
      <c r="I12" s="232"/>
      <c r="J12" s="195"/>
      <c r="K12" s="196"/>
      <c r="L12" s="37"/>
      <c r="M12" s="49"/>
      <c r="N12" s="49"/>
      <c r="O12" s="171" t="s">
        <v>44</v>
      </c>
    </row>
    <row r="13" spans="1:18" x14ac:dyDescent="0.25">
      <c r="A13" s="44"/>
      <c r="B13" s="45"/>
      <c r="C13" s="46"/>
      <c r="D13" s="47"/>
      <c r="E13" s="48" t="str">
        <f t="shared" si="0"/>
        <v/>
      </c>
      <c r="F13" s="193" t="str">
        <f t="shared" si="1"/>
        <v/>
      </c>
      <c r="G13" s="194"/>
      <c r="H13" s="231"/>
      <c r="I13" s="232"/>
      <c r="J13" s="195"/>
      <c r="K13" s="196"/>
      <c r="L13" s="37"/>
      <c r="M13" s="49"/>
      <c r="N13" s="49"/>
      <c r="O13" s="172" t="s">
        <v>66</v>
      </c>
    </row>
    <row r="14" spans="1:18" x14ac:dyDescent="0.25">
      <c r="A14" s="51"/>
      <c r="B14" s="45"/>
      <c r="C14" s="46"/>
      <c r="D14" s="47"/>
      <c r="E14" s="48" t="str">
        <f t="shared" si="0"/>
        <v/>
      </c>
      <c r="F14" s="193" t="str">
        <f t="shared" si="1"/>
        <v/>
      </c>
      <c r="G14" s="194"/>
      <c r="H14" s="231"/>
      <c r="I14" s="232"/>
      <c r="J14" s="195"/>
      <c r="K14" s="196"/>
      <c r="L14" s="37"/>
      <c r="M14" s="49"/>
      <c r="N14" s="49"/>
    </row>
    <row r="15" spans="1:18" x14ac:dyDescent="0.25">
      <c r="A15" s="44"/>
      <c r="B15" s="45"/>
      <c r="C15" s="46"/>
      <c r="D15" s="47"/>
      <c r="E15" s="48" t="str">
        <f t="shared" si="0"/>
        <v/>
      </c>
      <c r="F15" s="193" t="str">
        <f t="shared" si="1"/>
        <v/>
      </c>
      <c r="G15" s="194"/>
      <c r="H15" s="231"/>
      <c r="I15" s="232"/>
      <c r="J15" s="195"/>
      <c r="K15" s="196"/>
      <c r="L15" s="37"/>
      <c r="M15" s="49"/>
      <c r="N15" s="49"/>
    </row>
    <row r="16" spans="1:18" x14ac:dyDescent="0.25">
      <c r="A16" s="44"/>
      <c r="B16" s="45"/>
      <c r="C16" s="46"/>
      <c r="D16" s="47"/>
      <c r="E16" s="48" t="str">
        <f t="shared" si="0"/>
        <v/>
      </c>
      <c r="F16" s="193" t="str">
        <f t="shared" si="1"/>
        <v/>
      </c>
      <c r="G16" s="194"/>
      <c r="H16" s="231"/>
      <c r="I16" s="232"/>
      <c r="J16" s="195"/>
      <c r="K16" s="196"/>
      <c r="L16" s="37"/>
      <c r="M16" s="49"/>
      <c r="N16" s="49"/>
      <c r="O16" s="33" t="s">
        <v>45</v>
      </c>
    </row>
    <row r="17" spans="1:15" x14ac:dyDescent="0.25">
      <c r="A17" s="44"/>
      <c r="B17" s="45"/>
      <c r="C17" s="46"/>
      <c r="D17" s="47"/>
      <c r="E17" s="48" t="str">
        <f t="shared" si="0"/>
        <v/>
      </c>
      <c r="F17" s="193" t="str">
        <f t="shared" si="1"/>
        <v/>
      </c>
      <c r="G17" s="194"/>
      <c r="H17" s="231"/>
      <c r="I17" s="232"/>
      <c r="J17" s="195"/>
      <c r="K17" s="196"/>
      <c r="L17" s="37"/>
      <c r="M17" s="49"/>
      <c r="N17" s="49"/>
    </row>
    <row r="18" spans="1:15" x14ac:dyDescent="0.25">
      <c r="A18" s="52" t="s">
        <v>12</v>
      </c>
      <c r="B18" s="53"/>
      <c r="C18" s="53"/>
      <c r="D18" s="53"/>
      <c r="E18" s="54"/>
      <c r="F18" s="193">
        <f>SUM(F12:F17)</f>
        <v>0</v>
      </c>
      <c r="G18" s="194"/>
      <c r="H18" s="193">
        <f>SUM(H12:H17)</f>
        <v>0</v>
      </c>
      <c r="I18" s="194"/>
      <c r="J18" s="193">
        <f>SUM(J12:J17)</f>
        <v>0</v>
      </c>
      <c r="K18" s="194"/>
      <c r="L18" s="37"/>
      <c r="M18" s="49"/>
      <c r="N18" s="49"/>
    </row>
    <row r="19" spans="1:15" x14ac:dyDescent="0.25">
      <c r="A19" s="55" t="s">
        <v>5</v>
      </c>
      <c r="B19" s="53"/>
      <c r="C19" s="53"/>
      <c r="D19" s="56"/>
      <c r="E19" s="57"/>
      <c r="F19" s="199">
        <f>+F74</f>
        <v>0</v>
      </c>
      <c r="G19" s="200"/>
      <c r="H19" s="199">
        <f>+H74</f>
        <v>0</v>
      </c>
      <c r="I19" s="200"/>
      <c r="J19" s="199">
        <f>+J74</f>
        <v>0</v>
      </c>
      <c r="K19" s="200"/>
      <c r="L19" s="37"/>
      <c r="M19" s="58"/>
      <c r="N19" s="58"/>
      <c r="O19" s="158" t="s">
        <v>42</v>
      </c>
    </row>
    <row r="20" spans="1:15" x14ac:dyDescent="0.25">
      <c r="A20" s="55" t="s">
        <v>34</v>
      </c>
      <c r="B20" s="53"/>
      <c r="C20" s="53"/>
      <c r="D20" s="56"/>
      <c r="E20" s="57"/>
      <c r="F20" s="193">
        <f>+F83</f>
        <v>0</v>
      </c>
      <c r="G20" s="194"/>
      <c r="H20" s="193">
        <f>+H83</f>
        <v>0</v>
      </c>
      <c r="I20" s="194"/>
      <c r="J20" s="193">
        <f>+J83</f>
        <v>0</v>
      </c>
      <c r="K20" s="194"/>
      <c r="L20" s="37"/>
      <c r="M20" s="49"/>
      <c r="N20" s="49"/>
      <c r="O20" s="158" t="s">
        <v>35</v>
      </c>
    </row>
    <row r="21" spans="1:15" x14ac:dyDescent="0.25">
      <c r="A21" s="55" t="s">
        <v>7</v>
      </c>
      <c r="B21" s="53"/>
      <c r="C21" s="53"/>
      <c r="D21" s="56"/>
      <c r="E21" s="57"/>
      <c r="F21" s="199">
        <f>+F100</f>
        <v>0</v>
      </c>
      <c r="G21" s="200"/>
      <c r="H21" s="199">
        <f>+H100</f>
        <v>0</v>
      </c>
      <c r="I21" s="200"/>
      <c r="J21" s="199">
        <f>+J100</f>
        <v>0</v>
      </c>
      <c r="K21" s="200"/>
      <c r="L21" s="37"/>
      <c r="M21" s="58"/>
      <c r="N21" s="58"/>
      <c r="O21" s="158" t="s">
        <v>41</v>
      </c>
    </row>
    <row r="22" spans="1:15" x14ac:dyDescent="0.25">
      <c r="A22" s="7" t="s">
        <v>13</v>
      </c>
      <c r="B22" s="8"/>
      <c r="C22" s="8"/>
      <c r="D22" s="9"/>
      <c r="E22" s="10"/>
      <c r="F22" s="213">
        <f>ROUND(SUM(F18:F21),0)</f>
        <v>0</v>
      </c>
      <c r="G22" s="214"/>
      <c r="H22" s="213">
        <f>ROUND(SUM(H18:H21),0)</f>
        <v>0</v>
      </c>
      <c r="I22" s="214"/>
      <c r="J22" s="213">
        <f>ROUND(SUM(J18:J21),0)</f>
        <v>0</v>
      </c>
      <c r="K22" s="214"/>
      <c r="L22" s="37"/>
      <c r="M22" s="4"/>
      <c r="N22" s="4"/>
      <c r="O22" s="159"/>
    </row>
    <row r="23" spans="1:15" x14ac:dyDescent="0.25">
      <c r="A23" s="215" t="s">
        <v>15</v>
      </c>
      <c r="B23" s="216"/>
      <c r="C23" s="216"/>
      <c r="D23" s="56"/>
      <c r="E23" s="57"/>
      <c r="F23" s="193" t="str">
        <f>IF(D12&lt;&gt;"",ROUND((SUMPRODUCT(B12:B17,E12:E17)-SUMPRODUCT(B12:B17,C12:C17))/1000,0),"")</f>
        <v/>
      </c>
      <c r="G23" s="194"/>
      <c r="H23" s="195"/>
      <c r="I23" s="196"/>
      <c r="J23" s="195"/>
      <c r="K23" s="196"/>
      <c r="L23" s="37"/>
      <c r="M23" s="49"/>
      <c r="N23" s="49"/>
      <c r="O23" s="159"/>
    </row>
    <row r="24" spans="1:15" x14ac:dyDescent="0.25">
      <c r="A24" s="55" t="s">
        <v>16</v>
      </c>
      <c r="B24" s="53"/>
      <c r="C24" s="53"/>
      <c r="D24" s="59"/>
      <c r="E24" s="60" t="s">
        <v>8</v>
      </c>
      <c r="F24" s="193" t="str">
        <f>IF(D24&lt;&gt;"",ROUND((SUM(F18:F21)-F26)*(1+D24/100)-(SUM(F18:F21)-F26),0),"")</f>
        <v/>
      </c>
      <c r="G24" s="194"/>
      <c r="H24" s="195"/>
      <c r="I24" s="196"/>
      <c r="J24" s="195"/>
      <c r="K24" s="196"/>
      <c r="L24" s="37"/>
      <c r="M24" s="49"/>
      <c r="N24" s="49"/>
      <c r="O24" s="159"/>
    </row>
    <row r="25" spans="1:15" x14ac:dyDescent="0.25">
      <c r="A25" s="11" t="s">
        <v>14</v>
      </c>
      <c r="B25" s="12"/>
      <c r="C25" s="12"/>
      <c r="D25" s="13"/>
      <c r="E25" s="14"/>
      <c r="F25" s="213">
        <f>IFERROR(ROUND(+F22+F23+F24,0),IFERROR(ROUND(F22+F23,0),IFERROR(F22+F24,F22)))</f>
        <v>0</v>
      </c>
      <c r="G25" s="214"/>
      <c r="H25" s="213">
        <f>IFERROR(ROUND(+H22+H23+H24,0),IFERROR(ROUND(H22+H23,0),IFERROR(H22+H24,H22)))</f>
        <v>0</v>
      </c>
      <c r="I25" s="214"/>
      <c r="J25" s="213">
        <f>IFERROR(ROUND(+J22+J23+J24,0),IFERROR(ROUND(J22+J23,0),IFERROR(J22+J24,J22)))</f>
        <v>0</v>
      </c>
      <c r="K25" s="214"/>
      <c r="L25" s="37"/>
      <c r="M25" s="4"/>
      <c r="N25" s="4"/>
      <c r="O25" s="159"/>
    </row>
    <row r="26" spans="1:15" x14ac:dyDescent="0.25">
      <c r="A26" s="41" t="s">
        <v>6</v>
      </c>
      <c r="B26" s="61"/>
      <c r="C26" s="61"/>
      <c r="D26" s="62"/>
      <c r="E26" s="63"/>
      <c r="F26" s="205">
        <f>+F109</f>
        <v>0</v>
      </c>
      <c r="G26" s="206"/>
      <c r="H26" s="205">
        <f t="shared" ref="H26" si="2">+H109</f>
        <v>0</v>
      </c>
      <c r="I26" s="206"/>
      <c r="J26" s="205">
        <f t="shared" ref="J26" si="3">+J109</f>
        <v>0</v>
      </c>
      <c r="K26" s="206"/>
      <c r="L26" s="37"/>
      <c r="M26" s="58"/>
      <c r="N26" s="58"/>
      <c r="O26" s="158" t="s">
        <v>43</v>
      </c>
    </row>
    <row r="27" spans="1:15" ht="12" thickBot="1" x14ac:dyDescent="0.3">
      <c r="A27" s="15" t="s">
        <v>1</v>
      </c>
      <c r="B27" s="16"/>
      <c r="C27" s="16"/>
      <c r="D27" s="17"/>
      <c r="E27" s="18"/>
      <c r="F27" s="207">
        <f>ROUND(+F25-F26,0)</f>
        <v>0</v>
      </c>
      <c r="G27" s="208"/>
      <c r="H27" s="207">
        <f>ROUND(+H25-H26,0)</f>
        <v>0</v>
      </c>
      <c r="I27" s="208"/>
      <c r="J27" s="207">
        <f>ROUND(+J25-J26,0)</f>
        <v>0</v>
      </c>
      <c r="K27" s="208"/>
      <c r="L27" s="37"/>
      <c r="M27" s="4"/>
      <c r="N27" s="4"/>
    </row>
    <row r="28" spans="1:15" ht="21" customHeight="1" x14ac:dyDescent="0.25">
      <c r="A28" s="64" t="s">
        <v>11</v>
      </c>
      <c r="B28" s="19"/>
      <c r="C28" s="19"/>
      <c r="D28" s="20"/>
      <c r="E28" s="21"/>
      <c r="F28" s="209" t="str">
        <f>IFERROR((F23+F24)/F27,IFERROR(F23/F27,IFERROR(F24/F27,"")))</f>
        <v/>
      </c>
      <c r="G28" s="210"/>
      <c r="H28" s="209" t="str">
        <f>IFERROR((H23+H24)/H27,IFERROR(H23/H27,IFERROR(H24/H27,"")))</f>
        <v/>
      </c>
      <c r="I28" s="210"/>
      <c r="J28" s="209" t="str">
        <f>IFERROR((J23+J24)/J27,IFERROR(J23/J27,IFERROR(J24/J27,"")))</f>
        <v/>
      </c>
      <c r="K28" s="210"/>
      <c r="L28" s="37"/>
      <c r="M28" s="65"/>
      <c r="N28" s="65"/>
    </row>
    <row r="29" spans="1:15" x14ac:dyDescent="0.25">
      <c r="F29" s="49"/>
      <c r="H29" s="49"/>
      <c r="J29" s="49"/>
      <c r="L29" s="37"/>
    </row>
    <row r="30" spans="1:15" x14ac:dyDescent="0.25">
      <c r="A30" s="22"/>
      <c r="F30" s="49"/>
      <c r="H30" s="49"/>
      <c r="J30" s="49"/>
      <c r="L30" s="37"/>
    </row>
    <row r="31" spans="1:15" ht="42.75" customHeight="1" x14ac:dyDescent="0.25">
      <c r="A31" s="227" t="s">
        <v>87</v>
      </c>
      <c r="B31" s="35"/>
      <c r="C31" s="35"/>
      <c r="D31" s="36"/>
      <c r="E31" s="36"/>
      <c r="F31" s="185" t="s">
        <v>83</v>
      </c>
      <c r="G31" s="186"/>
      <c r="H31" s="185" t="s">
        <v>90</v>
      </c>
      <c r="I31" s="197"/>
      <c r="J31" s="185" t="s">
        <v>84</v>
      </c>
      <c r="K31" s="186"/>
      <c r="L31" s="37"/>
      <c r="M31" s="6"/>
      <c r="N31" s="6"/>
    </row>
    <row r="32" spans="1:15" x14ac:dyDescent="0.25">
      <c r="A32" s="228"/>
      <c r="B32" s="24"/>
      <c r="C32" s="38"/>
      <c r="D32" s="38"/>
      <c r="E32" s="39"/>
      <c r="F32" s="198" t="s">
        <v>0</v>
      </c>
      <c r="G32" s="187"/>
      <c r="H32" s="198" t="s">
        <v>0</v>
      </c>
      <c r="I32" s="188"/>
      <c r="J32" s="187" t="s">
        <v>0</v>
      </c>
      <c r="K32" s="188"/>
      <c r="L32" s="37"/>
      <c r="M32" s="67"/>
      <c r="N32" s="67"/>
    </row>
    <row r="33" spans="1:16" x14ac:dyDescent="0.25">
      <c r="A33" s="25"/>
      <c r="B33" s="26"/>
      <c r="C33" s="68"/>
      <c r="D33" s="68"/>
      <c r="E33" s="69"/>
      <c r="F33" s="203" t="s">
        <v>21</v>
      </c>
      <c r="G33" s="204"/>
      <c r="H33" s="203" t="s">
        <v>18</v>
      </c>
      <c r="I33" s="204"/>
      <c r="J33" s="203" t="s">
        <v>27</v>
      </c>
      <c r="K33" s="204"/>
      <c r="L33" s="37"/>
      <c r="M33" s="67"/>
      <c r="N33" s="67"/>
      <c r="O33" s="33" t="s">
        <v>45</v>
      </c>
    </row>
    <row r="34" spans="1:16" x14ac:dyDescent="0.25">
      <c r="A34" s="11" t="s">
        <v>26</v>
      </c>
      <c r="B34" s="12"/>
      <c r="C34" s="53"/>
      <c r="D34" s="53"/>
      <c r="E34" s="70"/>
      <c r="F34" s="71" t="str">
        <f>IF(G34="","",+G34/G43)</f>
        <v/>
      </c>
      <c r="G34" s="1"/>
      <c r="H34" s="71" t="str">
        <f>IF(I34="","",+I34/I43)</f>
        <v/>
      </c>
      <c r="I34" s="1"/>
      <c r="J34" s="71" t="str">
        <f>IF(K34="","",+K34/K43)</f>
        <v/>
      </c>
      <c r="K34" s="1"/>
      <c r="L34" s="37"/>
      <c r="M34" s="3"/>
      <c r="N34" s="3"/>
      <c r="O34" s="72"/>
      <c r="P34" s="73"/>
    </row>
    <row r="35" spans="1:16" x14ac:dyDescent="0.25">
      <c r="A35" s="55" t="s">
        <v>2</v>
      </c>
      <c r="B35" s="53"/>
      <c r="C35" s="74"/>
      <c r="D35" s="74"/>
      <c r="E35" s="70"/>
      <c r="F35" s="71" t="str">
        <f>IF(G35="","",+G35/$G$43)</f>
        <v/>
      </c>
      <c r="G35" s="75"/>
      <c r="H35" s="71" t="str">
        <f>IF(I35="","",+I35/$I$43)</f>
        <v/>
      </c>
      <c r="I35" s="75"/>
      <c r="J35" s="71" t="str">
        <f>IF(K35="","",+K35/$K$43)</f>
        <v/>
      </c>
      <c r="K35" s="75"/>
      <c r="L35" s="37"/>
      <c r="M35" s="58"/>
      <c r="N35" s="58"/>
      <c r="P35" s="73"/>
    </row>
    <row r="36" spans="1:16" x14ac:dyDescent="0.25">
      <c r="A36" s="55" t="s">
        <v>4</v>
      </c>
      <c r="B36" s="53"/>
      <c r="C36" s="76"/>
      <c r="D36" s="76"/>
      <c r="E36" s="76"/>
      <c r="F36" s="76"/>
      <c r="G36" s="77"/>
      <c r="H36" s="76"/>
      <c r="I36" s="77"/>
      <c r="J36" s="76"/>
      <c r="K36" s="78"/>
      <c r="L36" s="37"/>
      <c r="M36" s="49"/>
      <c r="N36" s="49"/>
    </row>
    <row r="37" spans="1:16" x14ac:dyDescent="0.25">
      <c r="A37" s="211"/>
      <c r="B37" s="212"/>
      <c r="C37" s="212"/>
      <c r="D37" s="212"/>
      <c r="E37" s="79"/>
      <c r="F37" s="71" t="str">
        <f>IF(G37="","",+G37/$G$43)</f>
        <v/>
      </c>
      <c r="G37" s="75"/>
      <c r="H37" s="71" t="str">
        <f>IF(I37="","",+I37/$I$43)</f>
        <v/>
      </c>
      <c r="I37" s="75"/>
      <c r="J37" s="71" t="str">
        <f>IF(K37="","",+K37/$K$43)</f>
        <v/>
      </c>
      <c r="K37" s="75"/>
      <c r="L37" s="37"/>
      <c r="M37" s="58"/>
      <c r="N37" s="58"/>
      <c r="P37" s="73"/>
    </row>
    <row r="38" spans="1:16" x14ac:dyDescent="0.25">
      <c r="A38" s="211"/>
      <c r="B38" s="212"/>
      <c r="C38" s="212"/>
      <c r="D38" s="212"/>
      <c r="E38" s="79"/>
      <c r="F38" s="71" t="str">
        <f>IF(G38="","",+G38/$G$43)</f>
        <v/>
      </c>
      <c r="G38" s="75"/>
      <c r="H38" s="71" t="str">
        <f>IF(I38="","",+I38/$I$43)</f>
        <v/>
      </c>
      <c r="I38" s="75"/>
      <c r="J38" s="71" t="str">
        <f>IF(K38="","",+K38/$K$43)</f>
        <v/>
      </c>
      <c r="K38" s="75"/>
      <c r="L38" s="37"/>
      <c r="M38" s="58"/>
      <c r="N38" s="58"/>
    </row>
    <row r="39" spans="1:16" x14ac:dyDescent="0.25">
      <c r="A39" s="211"/>
      <c r="B39" s="212"/>
      <c r="C39" s="212"/>
      <c r="D39" s="212"/>
      <c r="E39" s="79"/>
      <c r="F39" s="71" t="str">
        <f>IF(G39="","",+G39/$G$43)</f>
        <v/>
      </c>
      <c r="G39" s="75"/>
      <c r="H39" s="71" t="str">
        <f>IF(I39="","",+I39/$I$43)</f>
        <v/>
      </c>
      <c r="I39" s="75"/>
      <c r="J39" s="71" t="str">
        <f>IF(K39="","",+K39/$K$43)</f>
        <v/>
      </c>
      <c r="K39" s="75"/>
      <c r="L39" s="37"/>
      <c r="M39" s="58"/>
      <c r="N39" s="58"/>
    </row>
    <row r="40" spans="1:16" x14ac:dyDescent="0.25">
      <c r="A40" s="55" t="s">
        <v>28</v>
      </c>
      <c r="B40" s="53"/>
      <c r="C40" s="76"/>
      <c r="D40" s="76"/>
      <c r="E40" s="71"/>
      <c r="F40" s="71"/>
      <c r="G40" s="77"/>
      <c r="H40" s="71"/>
      <c r="I40" s="77"/>
      <c r="J40" s="71"/>
      <c r="K40" s="78"/>
      <c r="L40" s="37"/>
      <c r="M40" s="49"/>
      <c r="N40" s="49"/>
    </row>
    <row r="41" spans="1:16" x14ac:dyDescent="0.25">
      <c r="A41" s="201"/>
      <c r="B41" s="202"/>
      <c r="C41" s="202"/>
      <c r="D41" s="202"/>
      <c r="E41" s="80"/>
      <c r="F41" s="71" t="str">
        <f>IF(G41="","",+G41/$G$43)</f>
        <v/>
      </c>
      <c r="G41" s="75"/>
      <c r="H41" s="71" t="str">
        <f>IF(I41="","",+I41/$I$43)</f>
        <v/>
      </c>
      <c r="I41" s="75"/>
      <c r="J41" s="71" t="str">
        <f>IF(K41="","",+K41/$K$43)</f>
        <v/>
      </c>
      <c r="K41" s="75"/>
      <c r="L41" s="37"/>
      <c r="M41" s="58"/>
      <c r="N41" s="58"/>
    </row>
    <row r="42" spans="1:16" x14ac:dyDescent="0.25">
      <c r="A42" s="201"/>
      <c r="B42" s="202"/>
      <c r="C42" s="202"/>
      <c r="D42" s="202"/>
      <c r="E42" s="80"/>
      <c r="F42" s="71" t="str">
        <f>IF(G42="","",+G42/$G$43)</f>
        <v/>
      </c>
      <c r="G42" s="81"/>
      <c r="H42" s="71" t="str">
        <f>IF(I42="","",+I42/$I$43)</f>
        <v/>
      </c>
      <c r="I42" s="81"/>
      <c r="J42" s="71" t="str">
        <f>IF(K42="","",+K42/$K$43)</f>
        <v/>
      </c>
      <c r="K42" s="81"/>
      <c r="L42" s="37"/>
      <c r="M42" s="58"/>
      <c r="N42" s="58"/>
    </row>
    <row r="43" spans="1:16" ht="12" thickBot="1" x14ac:dyDescent="0.3">
      <c r="A43" s="27" t="s">
        <v>3</v>
      </c>
      <c r="B43" s="28"/>
      <c r="C43" s="29"/>
      <c r="D43" s="29"/>
      <c r="E43" s="2"/>
      <c r="F43" s="2">
        <f t="shared" ref="F43:K43" si="4">SUM(F34:F42)</f>
        <v>0</v>
      </c>
      <c r="G43" s="30">
        <f t="shared" si="4"/>
        <v>0</v>
      </c>
      <c r="H43" s="2">
        <f t="shared" si="4"/>
        <v>0</v>
      </c>
      <c r="I43" s="30">
        <f t="shared" si="4"/>
        <v>0</v>
      </c>
      <c r="J43" s="2">
        <f t="shared" si="4"/>
        <v>0</v>
      </c>
      <c r="K43" s="30">
        <f t="shared" si="4"/>
        <v>0</v>
      </c>
      <c r="L43" s="37"/>
      <c r="M43" s="4"/>
      <c r="N43" s="4"/>
      <c r="O43" s="72"/>
    </row>
    <row r="44" spans="1:16" x14ac:dyDescent="0.25">
      <c r="A44" s="82"/>
      <c r="D44" s="83"/>
      <c r="E44" s="83"/>
      <c r="F44" s="49"/>
      <c r="H44" s="49"/>
      <c r="J44" s="49"/>
      <c r="L44" s="37"/>
    </row>
    <row r="45" spans="1:16" x14ac:dyDescent="0.25">
      <c r="A45" s="167" t="s">
        <v>82</v>
      </c>
      <c r="B45" s="61"/>
      <c r="C45" s="61"/>
      <c r="D45" s="61"/>
      <c r="E45" s="84"/>
      <c r="F45" s="85">
        <f>100%-F43</f>
        <v>1</v>
      </c>
      <c r="G45" s="86">
        <f>+F27-G43</f>
        <v>0</v>
      </c>
      <c r="H45" s="85">
        <f>100%-H43</f>
        <v>1</v>
      </c>
      <c r="I45" s="86">
        <f>+H27-I43</f>
        <v>0</v>
      </c>
      <c r="J45" s="85">
        <f>100%-J43</f>
        <v>1</v>
      </c>
      <c r="K45" s="86">
        <f>+J27-K43</f>
        <v>0</v>
      </c>
      <c r="L45" s="37"/>
      <c r="M45" s="87"/>
      <c r="N45" s="87"/>
      <c r="O45" s="4"/>
    </row>
    <row r="46" spans="1:16" x14ac:dyDescent="0.25">
      <c r="L46" s="37"/>
    </row>
    <row r="47" spans="1:16" x14ac:dyDescent="0.25">
      <c r="A47" s="22" t="s">
        <v>23</v>
      </c>
      <c r="F47" s="88"/>
      <c r="G47" s="87"/>
      <c r="H47" s="88"/>
      <c r="I47" s="87"/>
      <c r="J47" s="88"/>
      <c r="K47" s="87"/>
      <c r="L47" s="37"/>
      <c r="M47" s="87"/>
      <c r="N47" s="87"/>
    </row>
    <row r="48" spans="1:16" x14ac:dyDescent="0.25">
      <c r="A48" s="33" t="s">
        <v>24</v>
      </c>
      <c r="F48" s="89"/>
      <c r="G48" s="90"/>
      <c r="H48" s="91"/>
      <c r="I48" s="90"/>
      <c r="J48" s="91"/>
      <c r="K48" s="90"/>
      <c r="L48" s="37"/>
      <c r="O48" s="152" t="s">
        <v>55</v>
      </c>
    </row>
    <row r="49" spans="1:15" x14ac:dyDescent="0.25">
      <c r="A49" s="33" t="s">
        <v>25</v>
      </c>
      <c r="F49" s="89"/>
      <c r="G49" s="90"/>
      <c r="H49" s="91"/>
      <c r="I49" s="90"/>
      <c r="J49" s="91"/>
      <c r="K49" s="90"/>
      <c r="L49" s="37"/>
    </row>
    <row r="50" spans="1:15" x14ac:dyDescent="0.25">
      <c r="A50" s="152"/>
      <c r="F50" s="113"/>
      <c r="G50" s="113"/>
      <c r="H50" s="113"/>
      <c r="I50" s="113"/>
      <c r="J50" s="113"/>
      <c r="K50" s="113"/>
      <c r="L50" s="37"/>
    </row>
    <row r="51" spans="1:15" x14ac:dyDescent="0.25">
      <c r="A51" s="22" t="s">
        <v>59</v>
      </c>
      <c r="L51" s="37"/>
    </row>
    <row r="52" spans="1:15" x14ac:dyDescent="0.25">
      <c r="A52" s="169"/>
      <c r="B52" s="169"/>
      <c r="C52" s="169"/>
      <c r="D52" s="169"/>
      <c r="E52" s="169"/>
      <c r="F52" s="169"/>
      <c r="G52" s="169"/>
      <c r="H52" s="169"/>
      <c r="L52" s="37"/>
      <c r="O52" s="174" t="s">
        <v>97</v>
      </c>
    </row>
    <row r="53" spans="1:15" x14ac:dyDescent="0.25">
      <c r="A53" s="150"/>
      <c r="B53" s="50"/>
      <c r="C53" s="50"/>
      <c r="D53" s="92"/>
      <c r="E53" s="92"/>
      <c r="F53" s="92"/>
      <c r="L53" s="37"/>
    </row>
    <row r="54" spans="1:15" x14ac:dyDescent="0.25">
      <c r="A54" s="150"/>
      <c r="B54" s="50"/>
      <c r="C54" s="50"/>
      <c r="D54" s="92"/>
      <c r="E54" s="92"/>
      <c r="F54" s="92"/>
      <c r="L54" s="37"/>
      <c r="O54" s="155"/>
    </row>
    <row r="55" spans="1:15" x14ac:dyDescent="0.25">
      <c r="D55" s="33"/>
      <c r="E55" s="33"/>
      <c r="F55" s="33"/>
      <c r="H55" s="33"/>
      <c r="J55" s="33"/>
      <c r="L55" s="37"/>
    </row>
    <row r="56" spans="1:15" ht="15" customHeight="1" x14ac:dyDescent="0.25">
      <c r="A56" s="31" t="s">
        <v>60</v>
      </c>
      <c r="D56" s="33"/>
      <c r="E56" s="33"/>
      <c r="F56" s="33"/>
      <c r="H56" s="33"/>
      <c r="J56" s="33"/>
      <c r="L56" s="37"/>
      <c r="O56" s="156" t="s">
        <v>30</v>
      </c>
    </row>
    <row r="57" spans="1:15" ht="43.5" customHeight="1" x14ac:dyDescent="0.25">
      <c r="A57" s="222" t="s">
        <v>61</v>
      </c>
      <c r="B57" s="222"/>
      <c r="C57" s="222"/>
      <c r="D57" s="222"/>
      <c r="E57" s="222"/>
      <c r="F57" s="222"/>
      <c r="G57" s="222"/>
      <c r="H57" s="222"/>
      <c r="I57" s="222"/>
      <c r="J57" s="222"/>
      <c r="K57" s="222"/>
      <c r="L57" s="37"/>
    </row>
    <row r="58" spans="1:15" x14ac:dyDescent="0.25">
      <c r="A58" s="31"/>
      <c r="D58" s="33"/>
      <c r="E58" s="33"/>
      <c r="F58" s="33"/>
      <c r="H58" s="33"/>
      <c r="J58" s="33"/>
      <c r="L58" s="37"/>
      <c r="O58" s="93"/>
    </row>
    <row r="59" spans="1:15" x14ac:dyDescent="0.25">
      <c r="A59" s="94" t="s">
        <v>46</v>
      </c>
      <c r="B59" s="95"/>
      <c r="C59" s="95"/>
      <c r="D59" s="96"/>
      <c r="E59" s="96"/>
      <c r="F59" s="96"/>
      <c r="G59" s="96"/>
      <c r="H59" s="96"/>
      <c r="I59" s="96"/>
      <c r="J59" s="96"/>
      <c r="K59" s="97"/>
      <c r="L59" s="37"/>
      <c r="O59" s="158" t="s">
        <v>79</v>
      </c>
    </row>
    <row r="60" spans="1:15" x14ac:dyDescent="0.25">
      <c r="A60" s="98"/>
      <c r="B60" s="99"/>
      <c r="C60" s="99"/>
      <c r="D60" s="99"/>
      <c r="E60" s="99"/>
      <c r="F60" s="99"/>
      <c r="G60" s="99"/>
      <c r="H60" s="99"/>
      <c r="I60" s="99"/>
      <c r="J60" s="99"/>
      <c r="K60" s="100"/>
      <c r="L60" s="37"/>
      <c r="O60" s="31"/>
    </row>
    <row r="61" spans="1:15" x14ac:dyDescent="0.25">
      <c r="A61" s="101"/>
      <c r="D61" s="33"/>
      <c r="E61" s="33"/>
      <c r="F61" s="33"/>
      <c r="H61" s="33"/>
      <c r="J61" s="33"/>
      <c r="K61" s="102"/>
      <c r="L61" s="37"/>
      <c r="O61" s="162" t="s">
        <v>31</v>
      </c>
    </row>
    <row r="62" spans="1:15" x14ac:dyDescent="0.25">
      <c r="A62" s="101"/>
      <c r="D62" s="33"/>
      <c r="E62" s="33"/>
      <c r="F62" s="33"/>
      <c r="H62" s="33"/>
      <c r="J62" s="33"/>
      <c r="K62" s="102"/>
      <c r="L62" s="37"/>
      <c r="O62" s="93"/>
    </row>
    <row r="63" spans="1:15" x14ac:dyDescent="0.25">
      <c r="A63" s="101"/>
      <c r="D63" s="33"/>
      <c r="E63" s="33"/>
      <c r="F63" s="33"/>
      <c r="H63" s="33"/>
      <c r="J63" s="33"/>
      <c r="K63" s="102"/>
      <c r="L63" s="37"/>
      <c r="O63" s="93"/>
    </row>
    <row r="64" spans="1:15" x14ac:dyDescent="0.25">
      <c r="A64" s="101"/>
      <c r="D64" s="33"/>
      <c r="E64" s="33"/>
      <c r="F64" s="33"/>
      <c r="H64" s="33"/>
      <c r="J64" s="33"/>
      <c r="K64" s="102"/>
      <c r="L64" s="37"/>
    </row>
    <row r="65" spans="1:18" x14ac:dyDescent="0.25">
      <c r="A65" s="104"/>
      <c r="B65" s="105"/>
      <c r="C65" s="105"/>
      <c r="D65" s="105"/>
      <c r="E65" s="105"/>
      <c r="F65" s="105"/>
      <c r="G65" s="105"/>
      <c r="H65" s="105"/>
      <c r="I65" s="105"/>
      <c r="J65" s="105"/>
      <c r="K65" s="106"/>
      <c r="L65" s="37"/>
    </row>
    <row r="66" spans="1:18" x14ac:dyDescent="0.25">
      <c r="A66" s="117"/>
      <c r="D66" s="33"/>
      <c r="E66" s="33"/>
      <c r="F66" s="33"/>
      <c r="H66" s="33"/>
      <c r="J66" s="33"/>
      <c r="L66" s="37"/>
    </row>
    <row r="67" spans="1:18" x14ac:dyDescent="0.25">
      <c r="A67" s="107"/>
      <c r="D67" s="33"/>
      <c r="E67" s="33"/>
      <c r="F67" s="33"/>
      <c r="H67" s="33"/>
      <c r="J67" s="33"/>
      <c r="L67" s="37"/>
    </row>
    <row r="68" spans="1:18" ht="44.25" customHeight="1" x14ac:dyDescent="0.25">
      <c r="A68" s="146" t="s">
        <v>5</v>
      </c>
      <c r="B68" s="35"/>
      <c r="C68" s="35"/>
      <c r="D68" s="108" t="s">
        <v>37</v>
      </c>
      <c r="E68" s="108" t="s">
        <v>36</v>
      </c>
      <c r="F68" s="185" t="s">
        <v>83</v>
      </c>
      <c r="G68" s="186"/>
      <c r="H68" s="185" t="s">
        <v>90</v>
      </c>
      <c r="I68" s="197"/>
      <c r="J68" s="185" t="s">
        <v>84</v>
      </c>
      <c r="K68" s="186"/>
      <c r="L68" s="37"/>
      <c r="O68" s="154" t="s">
        <v>68</v>
      </c>
      <c r="P68" s="40"/>
      <c r="Q68" s="40"/>
      <c r="R68" s="109"/>
    </row>
    <row r="69" spans="1:18" ht="12.5" x14ac:dyDescent="0.25">
      <c r="A69" s="151" t="s">
        <v>49</v>
      </c>
      <c r="B69" s="38"/>
      <c r="C69" s="38"/>
      <c r="D69" s="110"/>
      <c r="E69" s="110"/>
      <c r="F69" s="183" t="s">
        <v>40</v>
      </c>
      <c r="G69" s="184"/>
      <c r="H69" s="182" t="s">
        <v>40</v>
      </c>
      <c r="I69" s="184"/>
      <c r="J69" s="182" t="s">
        <v>40</v>
      </c>
      <c r="K69" s="184"/>
      <c r="L69" s="37"/>
      <c r="P69" s="40"/>
      <c r="Q69" s="40"/>
      <c r="R69" s="109"/>
    </row>
    <row r="70" spans="1:18" x14ac:dyDescent="0.25">
      <c r="A70" s="44"/>
      <c r="B70" s="111"/>
      <c r="C70" s="111"/>
      <c r="D70" s="44"/>
      <c r="E70" s="51"/>
      <c r="F70" s="220" t="str">
        <f>+IF(D70&lt;&gt;"", ROUND((D70*E70)/1000,0),"")</f>
        <v/>
      </c>
      <c r="G70" s="220"/>
      <c r="H70" s="221"/>
      <c r="I70" s="221"/>
      <c r="J70" s="219"/>
      <c r="K70" s="219"/>
      <c r="L70" s="37"/>
      <c r="O70" s="33" t="s">
        <v>45</v>
      </c>
      <c r="P70" s="112"/>
      <c r="Q70" s="112"/>
      <c r="R70" s="112"/>
    </row>
    <row r="71" spans="1:18" ht="12.75" customHeight="1" x14ac:dyDescent="0.25">
      <c r="A71" s="44"/>
      <c r="B71" s="111"/>
      <c r="C71" s="111"/>
      <c r="D71" s="44"/>
      <c r="E71" s="51"/>
      <c r="F71" s="220" t="str">
        <f>+IF(D71&lt;&gt;"", ROUND((D71*E71)/1000,0),"")</f>
        <v/>
      </c>
      <c r="G71" s="220"/>
      <c r="H71" s="219"/>
      <c r="I71" s="219"/>
      <c r="J71" s="219"/>
      <c r="K71" s="219"/>
      <c r="L71" s="37"/>
      <c r="P71" s="112"/>
      <c r="Q71" s="112"/>
      <c r="R71" s="112"/>
    </row>
    <row r="72" spans="1:18" x14ac:dyDescent="0.25">
      <c r="A72" s="44"/>
      <c r="B72" s="111"/>
      <c r="C72" s="111"/>
      <c r="D72" s="44"/>
      <c r="E72" s="51"/>
      <c r="F72" s="193" t="str">
        <f>+IF(D72&lt;&gt;"", ROUND((D72*E72)/1000,0),"")</f>
        <v/>
      </c>
      <c r="G72" s="194"/>
      <c r="H72" s="217"/>
      <c r="I72" s="218"/>
      <c r="J72" s="217"/>
      <c r="K72" s="218"/>
      <c r="L72" s="37"/>
      <c r="O72" s="162" t="s">
        <v>67</v>
      </c>
      <c r="P72" s="112"/>
      <c r="Q72" s="112"/>
      <c r="R72" s="112"/>
    </row>
    <row r="73" spans="1:18" x14ac:dyDescent="0.25">
      <c r="A73" s="44"/>
      <c r="B73" s="111"/>
      <c r="C73" s="111"/>
      <c r="D73" s="44"/>
      <c r="E73" s="51"/>
      <c r="F73" s="220" t="str">
        <f>+IF(D73&lt;&gt;"", ROUND((D73*E73)/1000,0),"")</f>
        <v/>
      </c>
      <c r="G73" s="220"/>
      <c r="H73" s="219"/>
      <c r="I73" s="219"/>
      <c r="J73" s="219"/>
      <c r="K73" s="219"/>
      <c r="L73" s="37"/>
      <c r="O73" s="155" t="s">
        <v>70</v>
      </c>
      <c r="P73" s="50"/>
      <c r="Q73" s="50"/>
      <c r="R73" s="113"/>
    </row>
    <row r="74" spans="1:18" ht="12" thickBot="1" x14ac:dyDescent="0.3">
      <c r="A74" s="114" t="s">
        <v>32</v>
      </c>
      <c r="B74" s="115"/>
      <c r="C74" s="115"/>
      <c r="D74" s="116"/>
      <c r="E74" s="116"/>
      <c r="F74" s="223">
        <f>ROUND(SUM(F70:G73),0)</f>
        <v>0</v>
      </c>
      <c r="G74" s="223"/>
      <c r="H74" s="223">
        <f t="shared" ref="H74" si="5">ROUND(SUM(H70:I73),0)</f>
        <v>0</v>
      </c>
      <c r="I74" s="223"/>
      <c r="J74" s="223">
        <f t="shared" ref="J74" si="6">ROUND(SUM(J70:K73),0)</f>
        <v>0</v>
      </c>
      <c r="K74" s="223"/>
      <c r="L74" s="37"/>
      <c r="P74" s="34"/>
      <c r="Q74" s="34"/>
      <c r="R74" s="112"/>
    </row>
    <row r="75" spans="1:18" ht="12.5" x14ac:dyDescent="0.25">
      <c r="A75" s="144" t="s">
        <v>47</v>
      </c>
      <c r="B75" s="50"/>
      <c r="C75" s="50"/>
      <c r="D75" s="92"/>
      <c r="E75" s="92"/>
      <c r="F75" s="92"/>
      <c r="G75" s="50"/>
      <c r="H75" s="92"/>
      <c r="I75" s="50"/>
      <c r="J75" s="92"/>
      <c r="K75" s="50"/>
      <c r="L75" s="37"/>
    </row>
    <row r="76" spans="1:18" ht="12.5" x14ac:dyDescent="0.25">
      <c r="A76" s="144"/>
      <c r="B76" s="50"/>
      <c r="C76" s="50"/>
      <c r="D76" s="92"/>
      <c r="E76" s="92"/>
      <c r="F76" s="92"/>
      <c r="G76" s="50"/>
      <c r="H76" s="92"/>
      <c r="I76" s="50"/>
      <c r="J76" s="92"/>
      <c r="K76" s="50"/>
      <c r="L76" s="37"/>
      <c r="O76" s="103"/>
    </row>
    <row r="77" spans="1:18" ht="12.5" x14ac:dyDescent="0.25">
      <c r="A77" s="144"/>
      <c r="B77" s="50"/>
      <c r="C77" s="50"/>
      <c r="D77" s="92"/>
      <c r="E77" s="92"/>
      <c r="F77" s="92"/>
      <c r="G77" s="50"/>
      <c r="H77" s="92"/>
      <c r="I77" s="50"/>
      <c r="J77" s="92"/>
      <c r="K77" s="50"/>
      <c r="L77" s="37"/>
    </row>
    <row r="78" spans="1:18" x14ac:dyDescent="0.25">
      <c r="A78" s="117"/>
      <c r="B78" s="50"/>
      <c r="C78" s="50"/>
      <c r="D78" s="92"/>
      <c r="E78" s="92"/>
      <c r="F78" s="92"/>
      <c r="G78" s="50"/>
      <c r="H78" s="92"/>
      <c r="I78" s="50"/>
      <c r="J78" s="92"/>
      <c r="K78" s="50"/>
      <c r="L78" s="37"/>
    </row>
    <row r="79" spans="1:18" ht="45.75" customHeight="1" x14ac:dyDescent="0.25">
      <c r="A79" s="164" t="s">
        <v>71</v>
      </c>
      <c r="B79" s="118"/>
      <c r="C79" s="118"/>
      <c r="D79" s="119" t="s">
        <v>38</v>
      </c>
      <c r="E79" s="120" t="s">
        <v>39</v>
      </c>
      <c r="F79" s="185" t="s">
        <v>83</v>
      </c>
      <c r="G79" s="186"/>
      <c r="H79" s="185" t="s">
        <v>90</v>
      </c>
      <c r="I79" s="197"/>
      <c r="J79" s="185" t="s">
        <v>84</v>
      </c>
      <c r="K79" s="186"/>
      <c r="L79" s="37"/>
      <c r="O79" s="163" t="s">
        <v>69</v>
      </c>
    </row>
    <row r="80" spans="1:18" x14ac:dyDescent="0.25">
      <c r="A80" s="23"/>
      <c r="B80" s="121"/>
      <c r="C80" s="121"/>
      <c r="D80" s="182" t="s">
        <v>40</v>
      </c>
      <c r="E80" s="184"/>
      <c r="F80" s="183" t="s">
        <v>40</v>
      </c>
      <c r="G80" s="184"/>
      <c r="H80" s="182" t="s">
        <v>40</v>
      </c>
      <c r="I80" s="184"/>
      <c r="J80" s="182" t="s">
        <v>40</v>
      </c>
      <c r="K80" s="184"/>
      <c r="L80" s="37"/>
    </row>
    <row r="81" spans="1:15" x14ac:dyDescent="0.25">
      <c r="A81" s="122"/>
      <c r="B81" s="123"/>
      <c r="C81" s="123"/>
      <c r="D81" s="44"/>
      <c r="E81" s="51"/>
      <c r="F81" s="193" t="str">
        <f>+IF(D81&lt;&gt;"",ROUND((D81-E81),0),"")</f>
        <v/>
      </c>
      <c r="G81" s="194"/>
      <c r="H81" s="217"/>
      <c r="I81" s="218"/>
      <c r="J81" s="217"/>
      <c r="K81" s="218"/>
      <c r="L81" s="37"/>
      <c r="O81" s="162" t="s">
        <v>67</v>
      </c>
    </row>
    <row r="82" spans="1:15" x14ac:dyDescent="0.25">
      <c r="A82" s="122"/>
      <c r="B82" s="123"/>
      <c r="C82" s="123"/>
      <c r="D82" s="44"/>
      <c r="E82" s="51"/>
      <c r="F82" s="193" t="str">
        <f>+IF(D82&lt;&gt;"",ROUND((D82-E82),0),"")</f>
        <v/>
      </c>
      <c r="G82" s="194"/>
      <c r="H82" s="219"/>
      <c r="I82" s="219"/>
      <c r="J82" s="219"/>
      <c r="K82" s="219"/>
      <c r="L82" s="37"/>
      <c r="O82" s="155" t="s">
        <v>70</v>
      </c>
    </row>
    <row r="83" spans="1:15" ht="12" thickBot="1" x14ac:dyDescent="0.3">
      <c r="A83" s="114" t="s">
        <v>32</v>
      </c>
      <c r="B83" s="115"/>
      <c r="C83" s="115"/>
      <c r="D83" s="116"/>
      <c r="E83" s="116"/>
      <c r="F83" s="226">
        <f>ROUND(SUM(F81:G82),0)</f>
        <v>0</v>
      </c>
      <c r="G83" s="226"/>
      <c r="H83" s="226">
        <f>ROUND(SUM(H81:I82),0)</f>
        <v>0</v>
      </c>
      <c r="I83" s="226"/>
      <c r="J83" s="226">
        <f>ROUND(SUM(J81:K82),0)</f>
        <v>0</v>
      </c>
      <c r="K83" s="226"/>
      <c r="L83" s="37"/>
    </row>
    <row r="84" spans="1:15" ht="12.5" x14ac:dyDescent="0.25">
      <c r="A84" s="144" t="s">
        <v>48</v>
      </c>
      <c r="B84" s="112"/>
      <c r="C84" s="112"/>
      <c r="D84" s="34"/>
      <c r="E84" s="34"/>
      <c r="F84" s="145"/>
      <c r="G84" s="145"/>
      <c r="H84" s="145"/>
      <c r="I84" s="145"/>
      <c r="J84" s="145"/>
      <c r="K84" s="145"/>
      <c r="L84" s="37"/>
    </row>
    <row r="85" spans="1:15" x14ac:dyDescent="0.25">
      <c r="A85" s="32"/>
      <c r="B85" s="112"/>
      <c r="C85" s="112"/>
      <c r="D85" s="34"/>
      <c r="E85" s="34"/>
      <c r="F85" s="145"/>
      <c r="G85" s="145"/>
      <c r="H85" s="145"/>
      <c r="I85" s="145"/>
      <c r="J85" s="145"/>
      <c r="K85" s="145"/>
      <c r="L85" s="37"/>
    </row>
    <row r="86" spans="1:15" x14ac:dyDescent="0.25">
      <c r="A86" s="107"/>
      <c r="B86" s="50"/>
      <c r="C86" s="50"/>
      <c r="D86" s="92"/>
      <c r="E86" s="92"/>
      <c r="F86" s="92"/>
      <c r="G86" s="50"/>
      <c r="H86" s="92"/>
      <c r="I86" s="50"/>
      <c r="J86" s="92"/>
      <c r="K86" s="50"/>
      <c r="L86" s="37"/>
    </row>
    <row r="87" spans="1:15" x14ac:dyDescent="0.25">
      <c r="A87" s="31"/>
      <c r="B87" s="50"/>
      <c r="C87" s="50"/>
      <c r="D87" s="92"/>
      <c r="E87" s="92"/>
      <c r="F87" s="92"/>
      <c r="G87" s="50"/>
      <c r="H87" s="92"/>
      <c r="I87" s="50"/>
      <c r="J87" s="92"/>
      <c r="K87" s="50"/>
      <c r="L87" s="37"/>
    </row>
    <row r="88" spans="1:15" ht="45" customHeight="1" x14ac:dyDescent="0.25">
      <c r="A88" s="5" t="s">
        <v>7</v>
      </c>
      <c r="B88" s="35"/>
      <c r="C88" s="35"/>
      <c r="D88" s="36"/>
      <c r="E88" s="36"/>
      <c r="F88" s="185" t="s">
        <v>83</v>
      </c>
      <c r="G88" s="186"/>
      <c r="H88" s="185" t="s">
        <v>90</v>
      </c>
      <c r="I88" s="197"/>
      <c r="J88" s="185" t="s">
        <v>84</v>
      </c>
      <c r="K88" s="186"/>
      <c r="L88" s="37"/>
    </row>
    <row r="89" spans="1:15" x14ac:dyDescent="0.25">
      <c r="A89" s="23"/>
      <c r="B89" s="38"/>
      <c r="C89" s="38"/>
      <c r="D89" s="39"/>
      <c r="E89" s="39"/>
      <c r="F89" s="183" t="s">
        <v>40</v>
      </c>
      <c r="G89" s="184"/>
      <c r="H89" s="182" t="s">
        <v>40</v>
      </c>
      <c r="I89" s="184"/>
      <c r="J89" s="182" t="s">
        <v>40</v>
      </c>
      <c r="K89" s="184"/>
      <c r="L89" s="37"/>
    </row>
    <row r="90" spans="1:15" ht="12.5" x14ac:dyDescent="0.25">
      <c r="A90" s="229" t="s">
        <v>50</v>
      </c>
      <c r="B90" s="230"/>
      <c r="C90" s="230"/>
      <c r="D90" s="230"/>
      <c r="E90" s="230"/>
      <c r="F90" s="219"/>
      <c r="G90" s="219"/>
      <c r="H90" s="221"/>
      <c r="I90" s="221"/>
      <c r="J90" s="219"/>
      <c r="K90" s="219"/>
      <c r="L90" s="37"/>
      <c r="N90" s="148"/>
    </row>
    <row r="91" spans="1:15" ht="12.75" customHeight="1" x14ac:dyDescent="0.25">
      <c r="A91" s="178" t="s">
        <v>51</v>
      </c>
      <c r="B91" s="179"/>
      <c r="C91" s="179"/>
      <c r="D91" s="179"/>
      <c r="E91" s="179"/>
      <c r="F91" s="219"/>
      <c r="G91" s="219"/>
      <c r="H91" s="219"/>
      <c r="I91" s="219"/>
      <c r="J91" s="219"/>
      <c r="K91" s="219"/>
      <c r="L91" s="37"/>
    </row>
    <row r="92" spans="1:15" ht="12.75" customHeight="1" x14ac:dyDescent="0.25">
      <c r="A92" s="178" t="s">
        <v>52</v>
      </c>
      <c r="B92" s="179"/>
      <c r="C92" s="179"/>
      <c r="D92" s="179"/>
      <c r="E92" s="179"/>
      <c r="F92" s="219"/>
      <c r="G92" s="219"/>
      <c r="H92" s="219"/>
      <c r="I92" s="219"/>
      <c r="J92" s="219"/>
      <c r="K92" s="219"/>
      <c r="L92" s="37"/>
      <c r="O92" s="103"/>
    </row>
    <row r="93" spans="1:15" ht="12.75" customHeight="1" x14ac:dyDescent="0.25">
      <c r="A93" s="178" t="s">
        <v>72</v>
      </c>
      <c r="B93" s="179"/>
      <c r="C93" s="179"/>
      <c r="D93" s="179"/>
      <c r="E93" s="179"/>
      <c r="F93" s="219"/>
      <c r="G93" s="219"/>
      <c r="H93" s="219"/>
      <c r="I93" s="219"/>
      <c r="J93" s="219"/>
      <c r="K93" s="219"/>
      <c r="L93" s="37"/>
      <c r="O93" s="103"/>
    </row>
    <row r="94" spans="1:15" ht="12.5" x14ac:dyDescent="0.25">
      <c r="A94" s="178" t="s">
        <v>73</v>
      </c>
      <c r="B94" s="179"/>
      <c r="C94" s="179"/>
      <c r="D94" s="179"/>
      <c r="E94" s="179"/>
      <c r="F94" s="219"/>
      <c r="G94" s="219"/>
      <c r="H94" s="219"/>
      <c r="I94" s="219"/>
      <c r="J94" s="219"/>
      <c r="K94" s="219"/>
      <c r="L94" s="37"/>
      <c r="O94" s="103"/>
    </row>
    <row r="95" spans="1:15" ht="12.5" x14ac:dyDescent="0.25">
      <c r="A95" s="178" t="s">
        <v>74</v>
      </c>
      <c r="B95" s="179"/>
      <c r="C95" s="179"/>
      <c r="D95" s="179"/>
      <c r="E95" s="179"/>
      <c r="F95" s="219"/>
      <c r="G95" s="219"/>
      <c r="H95" s="219"/>
      <c r="I95" s="219"/>
      <c r="J95" s="219"/>
      <c r="K95" s="219"/>
      <c r="L95" s="37"/>
      <c r="O95" s="103"/>
    </row>
    <row r="96" spans="1:15" ht="12.75" customHeight="1" x14ac:dyDescent="0.25">
      <c r="A96" s="178" t="s">
        <v>75</v>
      </c>
      <c r="B96" s="179"/>
      <c r="C96" s="179"/>
      <c r="D96" s="179"/>
      <c r="E96" s="180"/>
      <c r="F96" s="219"/>
      <c r="G96" s="219"/>
      <c r="H96" s="219"/>
      <c r="I96" s="219"/>
      <c r="J96" s="219"/>
      <c r="K96" s="219"/>
      <c r="L96" s="37"/>
      <c r="O96" s="103"/>
    </row>
    <row r="97" spans="1:15" ht="12.5" x14ac:dyDescent="0.25">
      <c r="A97" s="178" t="s">
        <v>76</v>
      </c>
      <c r="B97" s="179"/>
      <c r="C97" s="179"/>
      <c r="D97" s="179"/>
      <c r="E97" s="180"/>
      <c r="F97" s="219"/>
      <c r="G97" s="219"/>
      <c r="H97" s="219"/>
      <c r="I97" s="219"/>
      <c r="J97" s="219"/>
      <c r="K97" s="219"/>
      <c r="L97" s="37"/>
    </row>
    <row r="98" spans="1:15" ht="12.5" x14ac:dyDescent="0.25">
      <c r="A98" s="178" t="s">
        <v>77</v>
      </c>
      <c r="B98" s="179"/>
      <c r="C98" s="179"/>
      <c r="D98" s="179"/>
      <c r="E98" s="180"/>
      <c r="F98" s="219"/>
      <c r="G98" s="219"/>
      <c r="H98" s="219"/>
      <c r="I98" s="219"/>
      <c r="J98" s="219"/>
      <c r="K98" s="219"/>
      <c r="L98" s="37"/>
      <c r="O98" s="165" t="s">
        <v>78</v>
      </c>
    </row>
    <row r="99" spans="1:15" x14ac:dyDescent="0.25">
      <c r="A99" s="211"/>
      <c r="B99" s="212"/>
      <c r="C99" s="212"/>
      <c r="D99" s="212"/>
      <c r="E99" s="224"/>
      <c r="F99" s="219"/>
      <c r="G99" s="219"/>
      <c r="H99" s="219"/>
      <c r="I99" s="219"/>
      <c r="J99" s="219"/>
      <c r="K99" s="219"/>
      <c r="L99" s="37"/>
    </row>
    <row r="100" spans="1:15" ht="12" thickBot="1" x14ac:dyDescent="0.3">
      <c r="A100" s="114" t="s">
        <v>32</v>
      </c>
      <c r="B100" s="115"/>
      <c r="C100" s="115"/>
      <c r="D100" s="116"/>
      <c r="E100" s="116"/>
      <c r="F100" s="225">
        <f>ROUND(SUM(F90:G99),0)</f>
        <v>0</v>
      </c>
      <c r="G100" s="225"/>
      <c r="H100" s="225">
        <f>ROUND(SUM(H90:I99),0)</f>
        <v>0</v>
      </c>
      <c r="I100" s="225"/>
      <c r="J100" s="225">
        <f>ROUND(SUM(J90:K99),0)</f>
        <v>0</v>
      </c>
      <c r="K100" s="225"/>
      <c r="L100" s="37"/>
    </row>
    <row r="101" spans="1:15" ht="12.5" x14ac:dyDescent="0.25">
      <c r="A101" s="144" t="s">
        <v>57</v>
      </c>
      <c r="L101" s="37"/>
    </row>
    <row r="102" spans="1:15" ht="12.5" x14ac:dyDescent="0.25">
      <c r="A102" s="144"/>
      <c r="L102" s="37"/>
    </row>
    <row r="103" spans="1:15" ht="12.5" x14ac:dyDescent="0.25">
      <c r="A103" s="144"/>
      <c r="L103" s="37"/>
    </row>
    <row r="104" spans="1:15" x14ac:dyDescent="0.25">
      <c r="L104" s="37"/>
    </row>
    <row r="105" spans="1:15" ht="39" customHeight="1" x14ac:dyDescent="0.25">
      <c r="A105" s="5" t="s">
        <v>29</v>
      </c>
      <c r="B105" s="118"/>
      <c r="C105" s="118"/>
      <c r="D105" s="119"/>
      <c r="E105" s="119"/>
      <c r="F105" s="185" t="s">
        <v>83</v>
      </c>
      <c r="G105" s="186"/>
      <c r="H105" s="185" t="s">
        <v>90</v>
      </c>
      <c r="I105" s="197"/>
      <c r="J105" s="185" t="s">
        <v>84</v>
      </c>
      <c r="K105" s="186"/>
      <c r="L105" s="37"/>
    </row>
    <row r="106" spans="1:15" x14ac:dyDescent="0.25">
      <c r="A106" s="23"/>
      <c r="B106" s="121"/>
      <c r="C106" s="121"/>
      <c r="D106" s="124"/>
      <c r="E106" s="124"/>
      <c r="F106" s="183" t="s">
        <v>40</v>
      </c>
      <c r="G106" s="184"/>
      <c r="H106" s="182" t="s">
        <v>40</v>
      </c>
      <c r="I106" s="184"/>
      <c r="J106" s="182" t="s">
        <v>40</v>
      </c>
      <c r="K106" s="184"/>
      <c r="L106" s="37"/>
    </row>
    <row r="107" spans="1:15" x14ac:dyDescent="0.25">
      <c r="A107" s="122"/>
      <c r="B107" s="123"/>
      <c r="C107" s="123"/>
      <c r="D107" s="123"/>
      <c r="E107" s="125"/>
      <c r="F107" s="217"/>
      <c r="G107" s="218"/>
      <c r="H107" s="217"/>
      <c r="I107" s="218"/>
      <c r="J107" s="217"/>
      <c r="K107" s="218"/>
      <c r="L107" s="37"/>
    </row>
    <row r="108" spans="1:15" x14ac:dyDescent="0.25">
      <c r="A108" s="122"/>
      <c r="B108" s="123"/>
      <c r="C108" s="123"/>
      <c r="D108" s="123"/>
      <c r="E108" s="125"/>
      <c r="F108" s="219"/>
      <c r="G108" s="219"/>
      <c r="H108" s="219"/>
      <c r="I108" s="219"/>
      <c r="J108" s="219"/>
      <c r="K108" s="219"/>
      <c r="L108" s="37"/>
    </row>
    <row r="109" spans="1:15" ht="12" thickBot="1" x14ac:dyDescent="0.3">
      <c r="A109" s="114" t="s">
        <v>32</v>
      </c>
      <c r="B109" s="115"/>
      <c r="C109" s="115"/>
      <c r="D109" s="116"/>
      <c r="E109" s="116"/>
      <c r="F109" s="226">
        <f>+ROUND(SUM(F107:G108),0)</f>
        <v>0</v>
      </c>
      <c r="G109" s="226"/>
      <c r="H109" s="226">
        <f t="shared" ref="H109" si="7">+ROUND(SUM(H107:I108),0)</f>
        <v>0</v>
      </c>
      <c r="I109" s="226"/>
      <c r="J109" s="226">
        <f t="shared" ref="J109" si="8">+ROUND(SUM(J107:K108),0)</f>
        <v>0</v>
      </c>
      <c r="K109" s="226"/>
      <c r="L109" s="37"/>
    </row>
    <row r="110" spans="1:15" ht="12.5" x14ac:dyDescent="0.25">
      <c r="A110" s="144" t="s">
        <v>58</v>
      </c>
      <c r="B110" s="112"/>
      <c r="C110" s="112"/>
      <c r="D110" s="34"/>
      <c r="E110" s="34"/>
      <c r="F110" s="6"/>
      <c r="G110" s="6"/>
      <c r="H110" s="6"/>
      <c r="I110" s="6"/>
      <c r="J110" s="6"/>
      <c r="K110" s="6"/>
      <c r="L110" s="37"/>
    </row>
    <row r="111" spans="1:15" ht="12.5" x14ac:dyDescent="0.25">
      <c r="A111" s="144"/>
      <c r="B111" s="112"/>
      <c r="C111" s="112"/>
      <c r="D111" s="34"/>
      <c r="E111" s="34"/>
      <c r="F111" s="6"/>
      <c r="G111" s="6"/>
      <c r="H111" s="6"/>
      <c r="I111" s="6"/>
      <c r="J111" s="6"/>
      <c r="K111" s="6"/>
      <c r="L111" s="37"/>
      <c r="N111" s="152"/>
      <c r="O111" s="152" t="s">
        <v>53</v>
      </c>
    </row>
    <row r="112" spans="1:15" x14ac:dyDescent="0.25">
      <c r="A112" s="32"/>
      <c r="B112" s="112"/>
      <c r="C112" s="112"/>
      <c r="D112" s="34"/>
      <c r="E112" s="34"/>
      <c r="F112" s="6"/>
      <c r="G112" s="6"/>
      <c r="H112" s="6"/>
      <c r="I112" s="6"/>
      <c r="J112" s="6"/>
      <c r="K112" s="6"/>
      <c r="L112" s="37"/>
    </row>
    <row r="113" spans="1:15" x14ac:dyDescent="0.25">
      <c r="A113" s="94" t="s">
        <v>33</v>
      </c>
      <c r="B113" s="126"/>
      <c r="C113" s="126"/>
      <c r="D113" s="127"/>
      <c r="E113" s="127"/>
      <c r="F113" s="128"/>
      <c r="G113" s="128"/>
      <c r="H113" s="128"/>
      <c r="I113" s="128"/>
      <c r="J113" s="128"/>
      <c r="K113" s="129"/>
      <c r="L113" s="37"/>
    </row>
    <row r="114" spans="1:15" x14ac:dyDescent="0.25">
      <c r="A114" s="130"/>
      <c r="B114" s="131"/>
      <c r="C114" s="131"/>
      <c r="D114" s="132"/>
      <c r="E114" s="132"/>
      <c r="F114" s="133"/>
      <c r="G114" s="133"/>
      <c r="H114" s="133"/>
      <c r="I114" s="133"/>
      <c r="J114" s="133"/>
      <c r="K114" s="134"/>
      <c r="L114" s="37"/>
    </row>
    <row r="115" spans="1:15" x14ac:dyDescent="0.25">
      <c r="A115" s="135"/>
      <c r="B115" s="112"/>
      <c r="C115" s="112"/>
      <c r="D115" s="34"/>
      <c r="E115" s="34"/>
      <c r="F115" s="6"/>
      <c r="G115" s="6"/>
      <c r="H115" s="6"/>
      <c r="I115" s="6"/>
      <c r="J115" s="6"/>
      <c r="K115" s="136"/>
      <c r="L115" s="37"/>
      <c r="N115" s="50"/>
    </row>
    <row r="116" spans="1:15" x14ac:dyDescent="0.25">
      <c r="A116" s="135"/>
      <c r="B116" s="112"/>
      <c r="C116" s="112"/>
      <c r="D116" s="34"/>
      <c r="E116" s="34"/>
      <c r="F116" s="6"/>
      <c r="G116" s="6"/>
      <c r="H116" s="6"/>
      <c r="I116" s="6"/>
      <c r="J116" s="6"/>
      <c r="K116" s="136"/>
      <c r="L116" s="37"/>
    </row>
    <row r="117" spans="1:15" x14ac:dyDescent="0.25">
      <c r="A117" s="135"/>
      <c r="B117" s="112"/>
      <c r="C117" s="112"/>
      <c r="D117" s="34"/>
      <c r="E117" s="34"/>
      <c r="F117" s="6"/>
      <c r="G117" s="6"/>
      <c r="H117" s="6"/>
      <c r="I117" s="6"/>
      <c r="J117" s="6"/>
      <c r="K117" s="136"/>
      <c r="L117" s="37"/>
      <c r="N117" s="22"/>
    </row>
    <row r="118" spans="1:15" x14ac:dyDescent="0.25">
      <c r="A118" s="135"/>
      <c r="B118" s="112"/>
      <c r="C118" s="112"/>
      <c r="D118" s="34"/>
      <c r="E118" s="34"/>
      <c r="F118" s="6"/>
      <c r="G118" s="6"/>
      <c r="H118" s="6"/>
      <c r="I118" s="6"/>
      <c r="J118" s="6"/>
      <c r="K118" s="136"/>
      <c r="L118" s="37"/>
      <c r="N118" s="152"/>
    </row>
    <row r="119" spans="1:15" x14ac:dyDescent="0.25">
      <c r="A119" s="135"/>
      <c r="B119" s="112"/>
      <c r="C119" s="112"/>
      <c r="D119" s="34"/>
      <c r="E119" s="34"/>
      <c r="F119" s="6"/>
      <c r="G119" s="6"/>
      <c r="H119" s="6"/>
      <c r="I119" s="6"/>
      <c r="J119" s="6"/>
      <c r="K119" s="136"/>
      <c r="L119" s="37"/>
      <c r="N119" s="152"/>
    </row>
    <row r="120" spans="1:15" x14ac:dyDescent="0.25">
      <c r="A120" s="135"/>
      <c r="B120" s="112"/>
      <c r="C120" s="112"/>
      <c r="D120" s="34"/>
      <c r="E120" s="34"/>
      <c r="F120" s="6"/>
      <c r="G120" s="6"/>
      <c r="H120" s="6"/>
      <c r="I120" s="6"/>
      <c r="J120" s="6"/>
      <c r="K120" s="136"/>
      <c r="L120" s="37"/>
      <c r="N120" s="152"/>
    </row>
    <row r="121" spans="1:15" x14ac:dyDescent="0.25">
      <c r="A121" s="135"/>
      <c r="B121" s="112"/>
      <c r="C121" s="112"/>
      <c r="D121" s="34"/>
      <c r="E121" s="34"/>
      <c r="F121" s="6"/>
      <c r="G121" s="6"/>
      <c r="H121" s="6"/>
      <c r="I121" s="6"/>
      <c r="J121" s="6"/>
      <c r="K121" s="136"/>
      <c r="L121" s="37"/>
      <c r="N121" s="152"/>
    </row>
    <row r="122" spans="1:15" x14ac:dyDescent="0.25">
      <c r="A122" s="135"/>
      <c r="B122" s="112"/>
      <c r="C122" s="112"/>
      <c r="D122" s="34"/>
      <c r="E122" s="34"/>
      <c r="F122" s="6"/>
      <c r="G122" s="6"/>
      <c r="H122" s="6"/>
      <c r="I122" s="6"/>
      <c r="J122" s="6"/>
      <c r="K122" s="136"/>
      <c r="L122" s="37"/>
      <c r="N122" s="153"/>
    </row>
    <row r="123" spans="1:15" x14ac:dyDescent="0.25">
      <c r="A123" s="135"/>
      <c r="B123" s="112"/>
      <c r="C123" s="112"/>
      <c r="D123" s="34"/>
      <c r="E123" s="34"/>
      <c r="F123" s="6"/>
      <c r="G123" s="6"/>
      <c r="H123" s="6"/>
      <c r="I123" s="6"/>
      <c r="J123" s="6"/>
      <c r="K123" s="136"/>
      <c r="L123" s="37"/>
      <c r="N123" s="152"/>
    </row>
    <row r="124" spans="1:15" x14ac:dyDescent="0.25">
      <c r="A124" s="135"/>
      <c r="B124" s="112"/>
      <c r="C124" s="112"/>
      <c r="D124" s="34"/>
      <c r="E124" s="34"/>
      <c r="F124" s="6"/>
      <c r="G124" s="6"/>
      <c r="H124" s="6"/>
      <c r="I124" s="6"/>
      <c r="J124" s="6"/>
      <c r="K124" s="136"/>
      <c r="L124" s="37"/>
      <c r="N124" s="152"/>
    </row>
    <row r="125" spans="1:15" x14ac:dyDescent="0.25">
      <c r="A125" s="135"/>
      <c r="B125" s="112"/>
      <c r="C125" s="112"/>
      <c r="D125" s="34"/>
      <c r="E125" s="34"/>
      <c r="F125" s="6"/>
      <c r="G125" s="6"/>
      <c r="H125" s="6"/>
      <c r="I125" s="6"/>
      <c r="J125" s="6"/>
      <c r="K125" s="136"/>
      <c r="L125" s="37"/>
      <c r="N125" s="152"/>
      <c r="O125" s="50"/>
    </row>
    <row r="126" spans="1:15" x14ac:dyDescent="0.25">
      <c r="A126" s="137"/>
      <c r="B126" s="138"/>
      <c r="C126" s="138"/>
      <c r="D126" s="139"/>
      <c r="E126" s="139"/>
      <c r="F126" s="140"/>
      <c r="G126" s="140"/>
      <c r="H126" s="140"/>
      <c r="I126" s="140"/>
      <c r="J126" s="140"/>
      <c r="K126" s="141"/>
      <c r="L126" s="37"/>
      <c r="N126" s="152"/>
    </row>
    <row r="127" spans="1:15" ht="6.75" customHeight="1" thickBot="1" x14ac:dyDescent="0.3">
      <c r="A127" s="142"/>
      <c r="B127" s="142"/>
      <c r="C127" s="142"/>
      <c r="D127" s="143"/>
      <c r="E127" s="143"/>
      <c r="F127" s="143"/>
      <c r="G127" s="143"/>
      <c r="H127" s="143"/>
      <c r="I127" s="143"/>
      <c r="J127" s="143"/>
      <c r="K127" s="143"/>
      <c r="L127" s="37"/>
    </row>
    <row r="129" spans="14:14" x14ac:dyDescent="0.25">
      <c r="N129" s="50"/>
    </row>
  </sheetData>
  <sheetProtection formatCells="0" formatColumns="0" formatRows="0" insertRows="0" deleteRows="0"/>
  <mergeCells count="179">
    <mergeCell ref="F109:G109"/>
    <mergeCell ref="H109:I109"/>
    <mergeCell ref="J109:K109"/>
    <mergeCell ref="D80:E80"/>
    <mergeCell ref="A9:A10"/>
    <mergeCell ref="A31:A32"/>
    <mergeCell ref="F107:G107"/>
    <mergeCell ref="H107:I107"/>
    <mergeCell ref="J107:K107"/>
    <mergeCell ref="F108:G108"/>
    <mergeCell ref="H108:I108"/>
    <mergeCell ref="J108:K108"/>
    <mergeCell ref="F105:G105"/>
    <mergeCell ref="H105:I105"/>
    <mergeCell ref="J105:K105"/>
    <mergeCell ref="F106:G106"/>
    <mergeCell ref="H106:I106"/>
    <mergeCell ref="J106:K106"/>
    <mergeCell ref="A99:E99"/>
    <mergeCell ref="F99:G99"/>
    <mergeCell ref="H99:I99"/>
    <mergeCell ref="J99:K99"/>
    <mergeCell ref="F100:G100"/>
    <mergeCell ref="H100:I100"/>
    <mergeCell ref="J100:K100"/>
    <mergeCell ref="A97:E97"/>
    <mergeCell ref="F97:G97"/>
    <mergeCell ref="H97:I97"/>
    <mergeCell ref="J97:K97"/>
    <mergeCell ref="A98:E98"/>
    <mergeCell ref="F98:G98"/>
    <mergeCell ref="H98:I98"/>
    <mergeCell ref="J98:K98"/>
    <mergeCell ref="A95:E95"/>
    <mergeCell ref="F95:G95"/>
    <mergeCell ref="H95:I95"/>
    <mergeCell ref="J95:K95"/>
    <mergeCell ref="A96:E96"/>
    <mergeCell ref="F96:G96"/>
    <mergeCell ref="H96:I96"/>
    <mergeCell ref="J96:K96"/>
    <mergeCell ref="A93:E93"/>
    <mergeCell ref="F93:G93"/>
    <mergeCell ref="H93:I93"/>
    <mergeCell ref="J93:K93"/>
    <mergeCell ref="A94:E94"/>
    <mergeCell ref="F94:G94"/>
    <mergeCell ref="H94:I94"/>
    <mergeCell ref="J94:K94"/>
    <mergeCell ref="A91:E91"/>
    <mergeCell ref="F91:G91"/>
    <mergeCell ref="H91:I91"/>
    <mergeCell ref="J91:K91"/>
    <mergeCell ref="A92:E92"/>
    <mergeCell ref="F92:G92"/>
    <mergeCell ref="H92:I92"/>
    <mergeCell ref="J92:K92"/>
    <mergeCell ref="F89:G89"/>
    <mergeCell ref="H89:I89"/>
    <mergeCell ref="J89:K89"/>
    <mergeCell ref="A90:E90"/>
    <mergeCell ref="F90:G90"/>
    <mergeCell ref="H90:I90"/>
    <mergeCell ref="J90:K90"/>
    <mergeCell ref="F83:G83"/>
    <mergeCell ref="H83:I83"/>
    <mergeCell ref="J83:K83"/>
    <mergeCell ref="F88:G88"/>
    <mergeCell ref="H88:I88"/>
    <mergeCell ref="J88:K88"/>
    <mergeCell ref="F81:G81"/>
    <mergeCell ref="H81:I81"/>
    <mergeCell ref="J81:K81"/>
    <mergeCell ref="F82:G82"/>
    <mergeCell ref="H82:I82"/>
    <mergeCell ref="J82:K82"/>
    <mergeCell ref="F79:G79"/>
    <mergeCell ref="H79:I79"/>
    <mergeCell ref="J79:K79"/>
    <mergeCell ref="F80:G80"/>
    <mergeCell ref="H80:I80"/>
    <mergeCell ref="J80:K80"/>
    <mergeCell ref="F73:G73"/>
    <mergeCell ref="H73:I73"/>
    <mergeCell ref="J73:K73"/>
    <mergeCell ref="F74:G74"/>
    <mergeCell ref="H74:I74"/>
    <mergeCell ref="J74:K74"/>
    <mergeCell ref="F71:G71"/>
    <mergeCell ref="H71:I71"/>
    <mergeCell ref="J71:K71"/>
    <mergeCell ref="F72:G72"/>
    <mergeCell ref="H72:I72"/>
    <mergeCell ref="J72:K72"/>
    <mergeCell ref="F69:G69"/>
    <mergeCell ref="H69:I69"/>
    <mergeCell ref="J69:K69"/>
    <mergeCell ref="F70:G70"/>
    <mergeCell ref="H70:I70"/>
    <mergeCell ref="J70:K70"/>
    <mergeCell ref="A41:D41"/>
    <mergeCell ref="A42:D42"/>
    <mergeCell ref="A57:K57"/>
    <mergeCell ref="F68:G68"/>
    <mergeCell ref="H68:I68"/>
    <mergeCell ref="J68:K68"/>
    <mergeCell ref="F33:G33"/>
    <mergeCell ref="H33:I33"/>
    <mergeCell ref="J33:K33"/>
    <mergeCell ref="A37:D37"/>
    <mergeCell ref="A38:D38"/>
    <mergeCell ref="A39:D39"/>
    <mergeCell ref="F31:G31"/>
    <mergeCell ref="H31:I31"/>
    <mergeCell ref="J31:K31"/>
    <mergeCell ref="F32:G32"/>
    <mergeCell ref="H32:I32"/>
    <mergeCell ref="J32:K32"/>
    <mergeCell ref="F27:G27"/>
    <mergeCell ref="H27:I27"/>
    <mergeCell ref="J27:K27"/>
    <mergeCell ref="F28:G28"/>
    <mergeCell ref="H28:I28"/>
    <mergeCell ref="J28:K28"/>
    <mergeCell ref="F25:G25"/>
    <mergeCell ref="H25:I25"/>
    <mergeCell ref="J25:K25"/>
    <mergeCell ref="F26:G26"/>
    <mergeCell ref="H26:I26"/>
    <mergeCell ref="J26:K26"/>
    <mergeCell ref="A23:C23"/>
    <mergeCell ref="F23:G23"/>
    <mergeCell ref="H23:I23"/>
    <mergeCell ref="J23:K23"/>
    <mergeCell ref="F24:G24"/>
    <mergeCell ref="H24:I24"/>
    <mergeCell ref="J24:K24"/>
    <mergeCell ref="F21:G21"/>
    <mergeCell ref="H21:I21"/>
    <mergeCell ref="J21:K21"/>
    <mergeCell ref="F22:G22"/>
    <mergeCell ref="H22:I22"/>
    <mergeCell ref="J22:K22"/>
    <mergeCell ref="F19:G19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15:G15"/>
    <mergeCell ref="H15:I15"/>
    <mergeCell ref="J15:K15"/>
    <mergeCell ref="F16:G16"/>
    <mergeCell ref="H16:I16"/>
    <mergeCell ref="J16:K16"/>
    <mergeCell ref="F14:G14"/>
    <mergeCell ref="H14:I14"/>
    <mergeCell ref="J14:K14"/>
    <mergeCell ref="F11:G11"/>
    <mergeCell ref="H11:I11"/>
    <mergeCell ref="J11:K11"/>
    <mergeCell ref="F12:G12"/>
    <mergeCell ref="H12:I12"/>
    <mergeCell ref="J12:K12"/>
    <mergeCell ref="F9:G9"/>
    <mergeCell ref="H9:I9"/>
    <mergeCell ref="J9:K9"/>
    <mergeCell ref="F10:G10"/>
    <mergeCell ref="H10:I10"/>
    <mergeCell ref="J10:K10"/>
    <mergeCell ref="F13:G13"/>
    <mergeCell ref="H13:I13"/>
    <mergeCell ref="J13:K13"/>
  </mergeCells>
  <dataValidations count="2">
    <dataValidation type="textLength" allowBlank="1" showInputMessage="1" showErrorMessage="1" sqref="F74:K74 F83:K85 K43 E12:G17 F18:K22 F23:G24 F25:K28 A18:E23 F34:F43 H34:H43 J34:J43 G43 I43 F109:K109" xr:uid="{12F95AAA-A512-4193-98E7-FE1E0CC3818A}">
      <formula1>10000</formula1>
      <formula2>50000</formula2>
    </dataValidation>
    <dataValidation type="textLength" allowBlank="1" showInputMessage="1" showErrorMessage="1" sqref="F100:K100" xr:uid="{C7EA3EA4-F4FB-435D-A0CD-9551B3E52601}">
      <formula1>50000</formula1>
      <formula2>100000</formula2>
    </dataValidation>
  </dataValidations>
  <pageMargins left="0.19685039370078741" right="0.11811023622047245" top="0.55118110236220474" bottom="0.55118110236220474" header="0.31496062992125984" footer="0.11811023622047245"/>
  <pageSetup paperSize="9" orientation="portrait" r:id="rId1"/>
  <headerFooter>
    <oddFooter>&amp;L&amp;9Marts 2024
&amp;R&amp;9Del 2, side &amp;P</oddFooter>
  </headerFooter>
  <rowBreaks count="1" manualBreakCount="1">
    <brk id="55" max="16383" man="1"/>
  </rowBreaks>
  <ignoredErrors>
    <ignoredError sqref="F10:K11 F32:K32 F18:K18 F12:G12 K12 F13:G17 J13:K17 F69:K69 F80:K80 F89:K89 F106:K106" numberStoredAsText="1"/>
    <ignoredError sqref="F19:K27" numberStoredAsText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Budgetter 2024 og 2025</vt:lpstr>
      <vt:lpstr>Konsolideret budget 2025</vt:lpstr>
      <vt:lpstr>'Budgetter 2024 og 2025'!Udskriftsområde</vt:lpstr>
      <vt:lpstr>'Konsolideret budget 2025'!Udskriftsområde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 Nikoline Nerlov</dc:creator>
  <cp:lastModifiedBy>Mette Trudsø Kruse</cp:lastModifiedBy>
  <cp:lastPrinted>2024-03-12T13:45:54Z</cp:lastPrinted>
  <dcterms:created xsi:type="dcterms:W3CDTF">2012-01-05T13:41:42Z</dcterms:created>
  <dcterms:modified xsi:type="dcterms:W3CDTF">2024-11-07T10:02:41Z</dcterms:modified>
</cp:coreProperties>
</file>